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30" windowHeight="4605" activeTab="0"/>
  </bookViews>
  <sheets>
    <sheet name="STUDPROG" sheetId="1" r:id="rId1"/>
  </sheets>
  <definedNames>
    <definedName name="_Regression_Int" localSheetId="0" hidden="1">1</definedName>
    <definedName name="_xlnm.Print_Area" localSheetId="0">'STUDPROG'!$A$1:$U$98</definedName>
  </definedNames>
  <calcPr fullCalcOnLoad="1"/>
</workbook>
</file>

<file path=xl/sharedStrings.xml><?xml version="1.0" encoding="utf-8"?>
<sst xmlns="http://schemas.openxmlformats.org/spreadsheetml/2006/main" count="302" uniqueCount="39">
  <si>
    <t>Fact Book</t>
  </si>
  <si>
    <t>YORK UNIVERSITY - UNIVERSITÉ YORK</t>
  </si>
  <si>
    <t xml:space="preserve">       </t>
  </si>
  <si>
    <t>Students in Ordinary or Honours Program</t>
  </si>
  <si>
    <t xml:space="preserve">    </t>
  </si>
  <si>
    <t xml:space="preserve"> </t>
  </si>
  <si>
    <t>Curriculum</t>
  </si>
  <si>
    <t>Year 1</t>
  </si>
  <si>
    <t>Year 2</t>
  </si>
  <si>
    <t>Year 3</t>
  </si>
  <si>
    <t>Year 4</t>
  </si>
  <si>
    <t>Not Applicable</t>
  </si>
  <si>
    <t>Total</t>
  </si>
  <si>
    <t>MALE</t>
  </si>
  <si>
    <t>FEMALE</t>
  </si>
  <si>
    <t>TOTAL</t>
  </si>
  <si>
    <t>Honours</t>
  </si>
  <si>
    <t>Ordinary</t>
  </si>
  <si>
    <t>Faculty of Environmental Studies</t>
  </si>
  <si>
    <t>Faculty of Fine Arts</t>
  </si>
  <si>
    <t>Glendon College</t>
  </si>
  <si>
    <t>Faculty of Health</t>
  </si>
  <si>
    <t>Faculty of Science and Engineering</t>
  </si>
  <si>
    <t>Schulich School of Business</t>
  </si>
  <si>
    <t>Grand Total</t>
  </si>
  <si>
    <t>Faculty</t>
  </si>
  <si>
    <t>Percentage</t>
  </si>
  <si>
    <t>EN</t>
  </si>
  <si>
    <t>FA</t>
  </si>
  <si>
    <t>GL</t>
  </si>
  <si>
    <t>HH</t>
  </si>
  <si>
    <t>SC</t>
  </si>
  <si>
    <t>SSB</t>
  </si>
  <si>
    <t>LAP</t>
  </si>
  <si>
    <t>Faculty of Liberal Arts and Professional Studies</t>
  </si>
  <si>
    <t xml:space="preserve">   2013-2014</t>
  </si>
  <si>
    <t>According to Year of Study - Summer 2013</t>
  </si>
  <si>
    <t>Lassonde School of Engineering</t>
  </si>
  <si>
    <t>Lassonde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</si>
</sst>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0"/>
      <name val="Courier"/>
      <family val="0"/>
    </font>
    <font>
      <sz val="8"/>
      <name val="Helv"/>
      <family val="0"/>
    </font>
    <font>
      <sz val="14"/>
      <name val="Helv"/>
      <family val="0"/>
    </font>
    <font>
      <i/>
      <sz val="45"/>
      <name val="Times"/>
      <family val="0"/>
    </font>
    <font>
      <b/>
      <sz val="5.5"/>
      <name val="Helv"/>
      <family val="0"/>
    </font>
    <font>
      <sz val="7"/>
      <name val="Helv"/>
      <family val="0"/>
    </font>
    <font>
      <b/>
      <sz val="7"/>
      <name val="Helv"/>
      <family val="0"/>
    </font>
    <font>
      <sz val="6"/>
      <name val="Helv"/>
      <family val="0"/>
    </font>
    <font>
      <b/>
      <sz val="6"/>
      <name val="Helv"/>
      <family val="0"/>
    </font>
    <font>
      <sz val="5.5"/>
      <name val="Helv"/>
      <family val="0"/>
    </font>
    <font>
      <b/>
      <sz val="12"/>
      <name val="Helv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6">
    <xf numFmtId="37" fontId="0" fillId="0" borderId="0" xfId="0" applyAlignment="1">
      <alignment/>
    </xf>
    <xf numFmtId="37" fontId="7" fillId="0" borderId="0" xfId="0" applyFont="1" applyAlignment="1">
      <alignment horizontal="centerContinuous"/>
    </xf>
    <xf numFmtId="37" fontId="9" fillId="0" borderId="0" xfId="0" applyFont="1" applyAlignment="1">
      <alignment/>
    </xf>
    <xf numFmtId="37" fontId="5" fillId="0" borderId="0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6" fillId="0" borderId="11" xfId="0" applyFont="1" applyBorder="1" applyAlignment="1" applyProtection="1">
      <alignment horizontal="centerContinuous"/>
      <protection/>
    </xf>
    <xf numFmtId="37" fontId="6" fillId="0" borderId="12" xfId="0" applyFont="1" applyBorder="1" applyAlignment="1">
      <alignment horizontal="centerContinuous"/>
    </xf>
    <xf numFmtId="37" fontId="6" fillId="0" borderId="13" xfId="0" applyFont="1" applyBorder="1" applyAlignment="1" applyProtection="1">
      <alignment horizontal="centerContinuous"/>
      <protection/>
    </xf>
    <xf numFmtId="37" fontId="6" fillId="0" borderId="0" xfId="0" applyFont="1" applyBorder="1" applyAlignment="1">
      <alignment horizontal="centerContinuous"/>
    </xf>
    <xf numFmtId="37" fontId="8" fillId="0" borderId="0" xfId="0" applyFont="1" applyBorder="1" applyAlignment="1">
      <alignment horizontal="centerContinuous"/>
    </xf>
    <xf numFmtId="37" fontId="5" fillId="0" borderId="13" xfId="0" applyFont="1" applyBorder="1" applyAlignment="1">
      <alignment/>
    </xf>
    <xf numFmtId="37" fontId="9" fillId="0" borderId="13" xfId="0" applyFont="1" applyBorder="1" applyAlignment="1">
      <alignment/>
    </xf>
    <xf numFmtId="37" fontId="9" fillId="0" borderId="0" xfId="0" applyFont="1" applyBorder="1" applyAlignment="1" applyProtection="1">
      <alignment horizontal="left"/>
      <protection/>
    </xf>
    <xf numFmtId="37" fontId="9" fillId="0" borderId="14" xfId="0" applyFont="1" applyBorder="1" applyAlignment="1">
      <alignment/>
    </xf>
    <xf numFmtId="37" fontId="9" fillId="0" borderId="15" xfId="0" applyFont="1" applyBorder="1" applyAlignment="1">
      <alignment/>
    </xf>
    <xf numFmtId="37" fontId="9" fillId="0" borderId="16" xfId="0" applyFont="1" applyBorder="1" applyAlignment="1">
      <alignment/>
    </xf>
    <xf numFmtId="37" fontId="9" fillId="0" borderId="17" xfId="0" applyFont="1" applyBorder="1" applyAlignment="1">
      <alignment/>
    </xf>
    <xf numFmtId="37" fontId="10" fillId="0" borderId="10" xfId="0" applyFont="1" applyBorder="1" applyAlignment="1" quotePrefix="1">
      <alignment horizontal="left"/>
    </xf>
    <xf numFmtId="37" fontId="11" fillId="0" borderId="10" xfId="0" applyFont="1" applyBorder="1" applyAlignment="1">
      <alignment horizontal="left"/>
    </xf>
    <xf numFmtId="37" fontId="10" fillId="0" borderId="0" xfId="0" applyFont="1" applyAlignment="1">
      <alignment horizontal="right"/>
    </xf>
    <xf numFmtId="37" fontId="10" fillId="0" borderId="0" xfId="0" applyFont="1" applyAlignment="1">
      <alignment horizontal="centerContinuous"/>
    </xf>
    <xf numFmtId="37" fontId="6" fillId="0" borderId="13" xfId="0" applyFont="1" applyBorder="1" applyAlignment="1" applyProtection="1" quotePrefix="1">
      <alignment horizontal="centerContinuous"/>
      <protection/>
    </xf>
    <xf numFmtId="37" fontId="0" fillId="0" borderId="14" xfId="0" applyBorder="1" applyAlignment="1">
      <alignment/>
    </xf>
    <xf numFmtId="37" fontId="6" fillId="0" borderId="13" xfId="0" applyFont="1" applyBorder="1" applyAlignment="1" applyProtection="1">
      <alignment/>
      <protection/>
    </xf>
    <xf numFmtId="37" fontId="12" fillId="0" borderId="0" xfId="0" applyFont="1" applyBorder="1" applyAlignment="1" applyProtection="1">
      <alignment horizontal="right"/>
      <protection/>
    </xf>
    <xf numFmtId="37" fontId="13" fillId="0" borderId="0" xfId="0" applyFont="1" applyBorder="1" applyAlignment="1" applyProtection="1">
      <alignment horizontal="left"/>
      <protection/>
    </xf>
    <xf numFmtId="37" fontId="14" fillId="0" borderId="0" xfId="0" applyFont="1" applyBorder="1" applyAlignment="1" applyProtection="1">
      <alignment horizontal="left"/>
      <protection/>
    </xf>
    <xf numFmtId="37" fontId="14" fillId="0" borderId="0" xfId="0" applyFont="1" applyBorder="1" applyAlignment="1" applyProtection="1">
      <alignment/>
      <protection/>
    </xf>
    <xf numFmtId="37" fontId="0" fillId="0" borderId="12" xfId="0" applyBorder="1" applyAlignment="1">
      <alignment/>
    </xf>
    <xf numFmtId="37" fontId="0" fillId="0" borderId="18" xfId="0" applyBorder="1" applyAlignment="1">
      <alignment/>
    </xf>
    <xf numFmtId="37" fontId="0" fillId="0" borderId="0" xfId="0" applyBorder="1" applyAlignment="1">
      <alignment/>
    </xf>
    <xf numFmtId="37" fontId="13" fillId="0" borderId="0" xfId="0" applyFont="1" applyBorder="1" applyAlignment="1">
      <alignment/>
    </xf>
    <xf numFmtId="37" fontId="14" fillId="0" borderId="0" xfId="0" applyFont="1" applyBorder="1" applyAlignment="1">
      <alignment horizontal="centerContinuous"/>
    </xf>
    <xf numFmtId="37" fontId="14" fillId="0" borderId="0" xfId="0" applyFont="1" applyBorder="1" applyAlignment="1" applyProtection="1">
      <alignment horizontal="centerContinuous"/>
      <protection/>
    </xf>
    <xf numFmtId="37" fontId="15" fillId="0" borderId="0" xfId="0" applyFont="1" applyBorder="1" applyAlignment="1" applyProtection="1">
      <alignment horizontal="left"/>
      <protection/>
    </xf>
    <xf numFmtId="37" fontId="15" fillId="0" borderId="0" xfId="0" applyFont="1" applyBorder="1" applyAlignment="1" applyProtection="1">
      <alignment/>
      <protection/>
    </xf>
    <xf numFmtId="37" fontId="16" fillId="0" borderId="0" xfId="0" applyFont="1" applyBorder="1" applyAlignment="1" applyProtection="1">
      <alignment/>
      <protection/>
    </xf>
    <xf numFmtId="37" fontId="16" fillId="0" borderId="0" xfId="0" applyFont="1" applyBorder="1" applyAlignment="1" applyProtection="1">
      <alignment horizontal="left"/>
      <protection/>
    </xf>
    <xf numFmtId="37" fontId="13" fillId="0" borderId="0" xfId="0" applyFont="1" applyBorder="1" applyAlignment="1" applyProtection="1">
      <alignment horizontal="centerContinuous"/>
      <protection/>
    </xf>
    <xf numFmtId="3" fontId="17" fillId="0" borderId="0" xfId="0" applyNumberFormat="1" applyFont="1" applyBorder="1" applyAlignment="1" applyProtection="1">
      <alignment/>
      <protection/>
    </xf>
    <xf numFmtId="3" fontId="12" fillId="0" borderId="0" xfId="0" applyNumberFormat="1" applyFont="1" applyBorder="1" applyAlignment="1" applyProtection="1">
      <alignment/>
      <protection/>
    </xf>
    <xf numFmtId="37" fontId="15" fillId="0" borderId="0" xfId="0" applyFont="1" applyBorder="1" applyAlignment="1" applyProtection="1">
      <alignment horizontal="right"/>
      <protection/>
    </xf>
    <xf numFmtId="37" fontId="16" fillId="0" borderId="0" xfId="0" applyFont="1" applyBorder="1" applyAlignment="1" applyProtection="1">
      <alignment horizontal="right"/>
      <protection/>
    </xf>
    <xf numFmtId="37" fontId="10" fillId="0" borderId="0" xfId="0" applyFont="1" applyAlignment="1">
      <alignment horizontal="left"/>
    </xf>
    <xf numFmtId="9" fontId="0" fillId="0" borderId="0" xfId="0" applyNumberFormat="1" applyAlignment="1">
      <alignment/>
    </xf>
    <xf numFmtId="37" fontId="18" fillId="0" borderId="12" xfId="0" applyFont="1" applyBorder="1" applyAlignment="1">
      <alignment horizontal="centerContinuous"/>
    </xf>
    <xf numFmtId="37" fontId="18" fillId="0" borderId="0" xfId="0" applyFont="1" applyBorder="1" applyAlignment="1">
      <alignment horizontal="centerContinuous"/>
    </xf>
    <xf numFmtId="37" fontId="16" fillId="0" borderId="0" xfId="0" applyFont="1" applyBorder="1" applyAlignment="1" applyProtection="1">
      <alignment horizontal="center"/>
      <protection/>
    </xf>
    <xf numFmtId="37" fontId="10" fillId="0" borderId="10" xfId="0" applyFont="1" applyBorder="1" applyAlignment="1">
      <alignment horizontal="left"/>
    </xf>
    <xf numFmtId="37" fontId="10" fillId="0" borderId="10" xfId="0" applyFont="1" applyBorder="1" applyAlignment="1">
      <alignment/>
    </xf>
    <xf numFmtId="37" fontId="10" fillId="0" borderId="0" xfId="0" applyFont="1" applyAlignment="1" quotePrefix="1">
      <alignment horizontal="right"/>
    </xf>
    <xf numFmtId="37" fontId="10" fillId="0" borderId="0" xfId="0" applyFont="1" applyAlignment="1" quotePrefix="1">
      <alignment horizontal="left"/>
    </xf>
    <xf numFmtId="37" fontId="6" fillId="0" borderId="0" xfId="0" applyFont="1" applyBorder="1" applyAlignment="1" applyProtection="1">
      <alignment horizontal="centerContinuous"/>
      <protection/>
    </xf>
    <xf numFmtId="37" fontId="6" fillId="0" borderId="0" xfId="0" applyFont="1" applyBorder="1" applyAlignment="1" applyProtection="1" quotePrefix="1">
      <alignment horizontal="centerContinuous"/>
      <protection/>
    </xf>
    <xf numFmtId="37" fontId="6" fillId="0" borderId="14" xfId="0" applyFont="1" applyBorder="1" applyAlignment="1" applyProtection="1" quotePrefix="1">
      <alignment horizontal="centerContinuous"/>
      <protection/>
    </xf>
    <xf numFmtId="37" fontId="10" fillId="0" borderId="0" xfId="0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Percentage of Undergraduates in an Honours Programme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40"/>
      <c:rotY val="20"/>
      <c:depthPercent val="200"/>
      <c:rAngAx val="1"/>
    </c:view3D>
    <c:plotArea>
      <c:layout>
        <c:manualLayout>
          <c:xMode val="edge"/>
          <c:yMode val="edge"/>
          <c:x val="0.01375"/>
          <c:y val="0.1205"/>
          <c:w val="0.958"/>
          <c:h val="0.85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STUDPROG!$X$79</c:f>
              <c:strCache>
                <c:ptCount val="1"/>
                <c:pt idx="0">
                  <c:v>Percentage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STUDPROG!$W$81:$W$88</c:f>
              <c:strCache/>
            </c:strRef>
          </c:cat>
          <c:val>
            <c:numRef>
              <c:f>STUDPROG!$X$81:$X$88</c:f>
              <c:numCache/>
            </c:numRef>
          </c:val>
          <c:shape val="box"/>
        </c:ser>
        <c:gapDepth val="0"/>
        <c:shape val="box"/>
        <c:axId val="19467222"/>
        <c:axId val="40987271"/>
      </c:bar3DChart>
      <c:catAx>
        <c:axId val="19467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987271"/>
        <c:crosses val="autoZero"/>
        <c:auto val="0"/>
        <c:lblOffset val="100"/>
        <c:tickLblSkip val="1"/>
        <c:noMultiLvlLbl val="0"/>
      </c:catAx>
      <c:valAx>
        <c:axId val="409872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6722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C0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78</xdr:row>
      <xdr:rowOff>9525</xdr:rowOff>
    </xdr:from>
    <xdr:to>
      <xdr:col>19</xdr:col>
      <xdr:colOff>352425</xdr:colOff>
      <xdr:row>96</xdr:row>
      <xdr:rowOff>38100</xdr:rowOff>
    </xdr:to>
    <xdr:graphicFrame>
      <xdr:nvGraphicFramePr>
        <xdr:cNvPr id="1" name="Chart 5"/>
        <xdr:cNvGraphicFramePr/>
      </xdr:nvGraphicFramePr>
      <xdr:xfrm>
        <a:off x="57150" y="13877925"/>
        <a:ext cx="70389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98"/>
  <sheetViews>
    <sheetView showGridLines="0" tabSelected="1" zoomScale="200" zoomScaleNormal="200" zoomScalePageLayoutView="0" workbookViewId="0" topLeftCell="A1">
      <selection activeCell="A1" sqref="A1"/>
    </sheetView>
  </sheetViews>
  <sheetFormatPr defaultColWidth="9.625" defaultRowHeight="12.75"/>
  <cols>
    <col min="1" max="1" width="0.875" style="0" customWidth="1"/>
    <col min="2" max="2" width="8.75390625" style="0" customWidth="1"/>
    <col min="3" max="4" width="4.625" style="0" customWidth="1"/>
    <col min="5" max="5" width="5.00390625" style="0" customWidth="1"/>
    <col min="6" max="7" width="4.625" style="0" customWidth="1"/>
    <col min="8" max="9" width="4.75390625" style="0" customWidth="1"/>
    <col min="10" max="10" width="4.625" style="0" customWidth="1"/>
    <col min="11" max="11" width="4.875" style="0" customWidth="1"/>
    <col min="12" max="12" width="4.375" style="0" customWidth="1"/>
    <col min="13" max="14" width="4.625" style="0" customWidth="1"/>
    <col min="15" max="15" width="3.75390625" style="0" customWidth="1"/>
    <col min="16" max="16" width="4.125" style="0" customWidth="1"/>
    <col min="17" max="17" width="4.375" style="0" customWidth="1"/>
    <col min="18" max="18" width="5.00390625" style="0" customWidth="1"/>
    <col min="19" max="20" width="5.50390625" style="0" customWidth="1"/>
    <col min="21" max="21" width="0.875" style="0" customWidth="1"/>
  </cols>
  <sheetData>
    <row r="1" spans="1:22" ht="54.75" customHeight="1" thickBot="1">
      <c r="A1" s="18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8" t="s">
        <v>35</v>
      </c>
      <c r="S1" s="48"/>
      <c r="T1" s="17"/>
      <c r="U1" s="4"/>
      <c r="V1" s="3"/>
    </row>
    <row r="2" spans="1:22" ht="24.75" customHeight="1" thickTop="1">
      <c r="A2" s="20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1" ht="24.75" customHeight="1">
      <c r="A3" s="5" t="s">
        <v>2</v>
      </c>
      <c r="B3" s="45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8"/>
      <c r="U3" s="29"/>
    </row>
    <row r="4" spans="1:21" ht="15.75">
      <c r="A4" s="23"/>
      <c r="B4" s="46" t="s">
        <v>36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30"/>
      <c r="U4" s="22"/>
    </row>
    <row r="5" spans="1:21" ht="7.5" customHeight="1">
      <c r="A5" s="10"/>
      <c r="B5" s="3" t="s">
        <v>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0"/>
      <c r="U5" s="22"/>
    </row>
    <row r="6" spans="1:22" ht="19.5" customHeight="1">
      <c r="A6" s="7"/>
      <c r="B6" s="52" t="s">
        <v>18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13"/>
      <c r="V6" s="2"/>
    </row>
    <row r="7" spans="1:22" ht="9" customHeight="1">
      <c r="A7" s="11"/>
      <c r="B7" s="25" t="s">
        <v>5</v>
      </c>
      <c r="C7" s="25" t="s">
        <v>5</v>
      </c>
      <c r="D7" s="25"/>
      <c r="E7" s="25"/>
      <c r="F7" s="25" t="s">
        <v>5</v>
      </c>
      <c r="G7" s="25"/>
      <c r="H7" s="25"/>
      <c r="I7" s="25" t="s">
        <v>5</v>
      </c>
      <c r="J7" s="25"/>
      <c r="K7" s="25"/>
      <c r="L7" s="31"/>
      <c r="M7" s="31"/>
      <c r="N7" s="31"/>
      <c r="O7" s="32"/>
      <c r="P7" s="38"/>
      <c r="Q7" s="38"/>
      <c r="R7" s="25" t="s">
        <v>5</v>
      </c>
      <c r="S7" s="25"/>
      <c r="T7" s="27"/>
      <c r="U7" s="13"/>
      <c r="V7" s="2"/>
    </row>
    <row r="8" spans="1:22" ht="9" customHeight="1">
      <c r="A8" s="11"/>
      <c r="B8" s="26" t="s">
        <v>6</v>
      </c>
      <c r="C8" s="33" t="s">
        <v>7</v>
      </c>
      <c r="D8" s="33"/>
      <c r="E8" s="33"/>
      <c r="F8" s="33" t="s">
        <v>8</v>
      </c>
      <c r="G8" s="33"/>
      <c r="H8" s="33"/>
      <c r="I8" s="33" t="s">
        <v>9</v>
      </c>
      <c r="J8" s="33"/>
      <c r="K8" s="33"/>
      <c r="L8" s="33" t="s">
        <v>10</v>
      </c>
      <c r="M8" s="33"/>
      <c r="N8" s="33"/>
      <c r="O8" s="33" t="s">
        <v>11</v>
      </c>
      <c r="P8" s="33"/>
      <c r="Q8" s="33"/>
      <c r="R8" s="33" t="s">
        <v>12</v>
      </c>
      <c r="S8" s="33"/>
      <c r="T8" s="33"/>
      <c r="U8" s="13"/>
      <c r="V8" s="2"/>
    </row>
    <row r="9" spans="1:22" ht="9" customHeight="1">
      <c r="A9" s="11"/>
      <c r="B9" s="26"/>
      <c r="C9" s="24" t="s">
        <v>13</v>
      </c>
      <c r="D9" s="24" t="s">
        <v>14</v>
      </c>
      <c r="E9" s="24" t="s">
        <v>15</v>
      </c>
      <c r="F9" s="24" t="s">
        <v>13</v>
      </c>
      <c r="G9" s="24" t="s">
        <v>14</v>
      </c>
      <c r="H9" s="24" t="s">
        <v>15</v>
      </c>
      <c r="I9" s="24" t="s">
        <v>13</v>
      </c>
      <c r="J9" s="24" t="s">
        <v>14</v>
      </c>
      <c r="K9" s="24" t="s">
        <v>15</v>
      </c>
      <c r="L9" s="24" t="s">
        <v>13</v>
      </c>
      <c r="M9" s="24" t="s">
        <v>14</v>
      </c>
      <c r="N9" s="24" t="s">
        <v>15</v>
      </c>
      <c r="O9" s="24" t="s">
        <v>13</v>
      </c>
      <c r="P9" s="24" t="s">
        <v>14</v>
      </c>
      <c r="Q9" s="24" t="s">
        <v>15</v>
      </c>
      <c r="R9" s="24" t="s">
        <v>13</v>
      </c>
      <c r="S9" s="24" t="s">
        <v>14</v>
      </c>
      <c r="T9" s="24" t="s">
        <v>15</v>
      </c>
      <c r="U9" s="13"/>
      <c r="V9" s="2"/>
    </row>
    <row r="10" spans="1:22" ht="8.25" customHeight="1">
      <c r="A10" s="11"/>
      <c r="B10" s="34" t="s">
        <v>16</v>
      </c>
      <c r="C10" s="35">
        <v>2</v>
      </c>
      <c r="D10" s="35">
        <v>9</v>
      </c>
      <c r="E10" s="35">
        <f>SUM(C10:D10)</f>
        <v>11</v>
      </c>
      <c r="F10" s="35">
        <v>23</v>
      </c>
      <c r="G10" s="35">
        <v>14</v>
      </c>
      <c r="H10" s="35">
        <f>SUM(F10:G10)</f>
        <v>37</v>
      </c>
      <c r="I10" s="35">
        <v>20</v>
      </c>
      <c r="J10" s="35">
        <v>45</v>
      </c>
      <c r="K10" s="35">
        <f>SUM(I10:J10)</f>
        <v>65</v>
      </c>
      <c r="L10" s="35">
        <v>33</v>
      </c>
      <c r="M10" s="35">
        <v>50</v>
      </c>
      <c r="N10" s="35">
        <f>SUM(L10:M10)</f>
        <v>83</v>
      </c>
      <c r="O10" s="35">
        <v>0</v>
      </c>
      <c r="P10" s="35">
        <v>0</v>
      </c>
      <c r="Q10" s="35">
        <f>SUM(O10:P10)</f>
        <v>0</v>
      </c>
      <c r="R10" s="35">
        <f aca="true" t="shared" si="0" ref="R10:S12">SUM(O10,L10,I10,F10,C10)</f>
        <v>78</v>
      </c>
      <c r="S10" s="35">
        <f t="shared" si="0"/>
        <v>118</v>
      </c>
      <c r="T10" s="36">
        <f>SUM(R10:S10)</f>
        <v>196</v>
      </c>
      <c r="U10" s="13"/>
      <c r="V10" s="2"/>
    </row>
    <row r="11" spans="1:22" ht="8.25" customHeight="1">
      <c r="A11" s="11"/>
      <c r="B11" s="34" t="s">
        <v>17</v>
      </c>
      <c r="C11" s="35">
        <v>1</v>
      </c>
      <c r="D11" s="35">
        <v>1</v>
      </c>
      <c r="E11" s="35">
        <f>SUM(C11:D11)</f>
        <v>2</v>
      </c>
      <c r="F11" s="35">
        <v>9</v>
      </c>
      <c r="G11" s="35">
        <v>5</v>
      </c>
      <c r="H11" s="35">
        <f>SUM(F11:G11)</f>
        <v>14</v>
      </c>
      <c r="I11" s="35">
        <v>18</v>
      </c>
      <c r="J11" s="35">
        <v>14</v>
      </c>
      <c r="K11" s="35">
        <f>SUM(I11:J11)</f>
        <v>32</v>
      </c>
      <c r="L11" s="35">
        <v>0</v>
      </c>
      <c r="M11" s="35">
        <v>1</v>
      </c>
      <c r="N11" s="35">
        <f>SUM(L11:M11)</f>
        <v>1</v>
      </c>
      <c r="O11" s="35">
        <v>0</v>
      </c>
      <c r="P11" s="35">
        <v>0</v>
      </c>
      <c r="Q11" s="35">
        <f>SUM(O11:P11)</f>
        <v>0</v>
      </c>
      <c r="R11" s="35">
        <f t="shared" si="0"/>
        <v>28</v>
      </c>
      <c r="S11" s="35">
        <f t="shared" si="0"/>
        <v>21</v>
      </c>
      <c r="T11" s="36">
        <f>SUM(R11:S11)</f>
        <v>49</v>
      </c>
      <c r="U11" s="13"/>
      <c r="V11" s="2"/>
    </row>
    <row r="12" spans="1:22" ht="8.25" customHeight="1">
      <c r="A12" s="11"/>
      <c r="B12" s="34" t="s">
        <v>11</v>
      </c>
      <c r="C12" s="35">
        <v>0</v>
      </c>
      <c r="D12" s="35">
        <v>0</v>
      </c>
      <c r="E12" s="35">
        <f>SUM(C12:D12)</f>
        <v>0</v>
      </c>
      <c r="F12" s="35">
        <v>0</v>
      </c>
      <c r="G12" s="35">
        <v>0</v>
      </c>
      <c r="H12" s="35">
        <f>SUM(F12:G12)</f>
        <v>0</v>
      </c>
      <c r="I12" s="35">
        <v>0</v>
      </c>
      <c r="J12" s="35">
        <v>0</v>
      </c>
      <c r="K12" s="35">
        <f>SUM(I12:J12)</f>
        <v>0</v>
      </c>
      <c r="L12" s="35">
        <v>0</v>
      </c>
      <c r="M12" s="35">
        <v>0</v>
      </c>
      <c r="N12" s="35">
        <f>SUM(L12:M12)</f>
        <v>0</v>
      </c>
      <c r="O12" s="35">
        <v>1</v>
      </c>
      <c r="P12" s="35">
        <v>3</v>
      </c>
      <c r="Q12" s="35">
        <f>SUM(O12:P12)</f>
        <v>4</v>
      </c>
      <c r="R12" s="35">
        <f t="shared" si="0"/>
        <v>1</v>
      </c>
      <c r="S12" s="35">
        <f t="shared" si="0"/>
        <v>3</v>
      </c>
      <c r="T12" s="36">
        <f>SUM(R12:S12)</f>
        <v>4</v>
      </c>
      <c r="U12" s="13"/>
      <c r="V12" s="2"/>
    </row>
    <row r="13" spans="1:22" ht="9" customHeight="1">
      <c r="A13" s="11"/>
      <c r="B13" s="47" t="s">
        <v>12</v>
      </c>
      <c r="C13" s="36">
        <f>SUM(C10:C12)</f>
        <v>3</v>
      </c>
      <c r="D13" s="36">
        <f>SUM(D10:D12)</f>
        <v>10</v>
      </c>
      <c r="E13" s="36">
        <f>SUM(C13:D13)</f>
        <v>13</v>
      </c>
      <c r="F13" s="36">
        <f>SUM(F10:F12)</f>
        <v>32</v>
      </c>
      <c r="G13" s="36">
        <f>SUM(G10:G12)</f>
        <v>19</v>
      </c>
      <c r="H13" s="36">
        <f>SUM(F13:G13)</f>
        <v>51</v>
      </c>
      <c r="I13" s="36">
        <f>SUM(I10:I12)</f>
        <v>38</v>
      </c>
      <c r="J13" s="36">
        <f>SUM(J10:J12)</f>
        <v>59</v>
      </c>
      <c r="K13" s="36">
        <f>SUM(I13:J13)</f>
        <v>97</v>
      </c>
      <c r="L13" s="36">
        <f>SUM(L10:L12)</f>
        <v>33</v>
      </c>
      <c r="M13" s="36">
        <f>SUM(M10:M12)</f>
        <v>51</v>
      </c>
      <c r="N13" s="36">
        <f>SUM(L13:M13)</f>
        <v>84</v>
      </c>
      <c r="O13" s="36">
        <f>SUM(O10:O12)</f>
        <v>1</v>
      </c>
      <c r="P13" s="36">
        <f>SUM(P10:P12)</f>
        <v>3</v>
      </c>
      <c r="Q13" s="36">
        <f>SUM(O13:P13)</f>
        <v>4</v>
      </c>
      <c r="R13" s="36">
        <f>SUM(R10:R12)</f>
        <v>107</v>
      </c>
      <c r="S13" s="36">
        <f>SUM(S10:S12)</f>
        <v>142</v>
      </c>
      <c r="T13" s="36">
        <f>SUM(R13:S13)</f>
        <v>249</v>
      </c>
      <c r="U13" s="13"/>
      <c r="V13" s="2"/>
    </row>
    <row r="14" spans="1:22" ht="24.75" customHeight="1">
      <c r="A14" s="7"/>
      <c r="B14" s="52" t="s">
        <v>19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13"/>
      <c r="V14" s="2"/>
    </row>
    <row r="15" spans="1:22" ht="9" customHeight="1">
      <c r="A15" s="11"/>
      <c r="B15" s="25" t="s">
        <v>5</v>
      </c>
      <c r="C15" s="25" t="s">
        <v>5</v>
      </c>
      <c r="D15" s="25"/>
      <c r="E15" s="25"/>
      <c r="F15" s="25" t="s">
        <v>5</v>
      </c>
      <c r="G15" s="25"/>
      <c r="H15" s="25"/>
      <c r="I15" s="25" t="s">
        <v>5</v>
      </c>
      <c r="J15" s="25"/>
      <c r="K15" s="25"/>
      <c r="L15" s="31"/>
      <c r="M15" s="31"/>
      <c r="N15" s="31"/>
      <c r="O15" s="32"/>
      <c r="P15" s="38"/>
      <c r="Q15" s="38"/>
      <c r="R15" s="25" t="s">
        <v>5</v>
      </c>
      <c r="S15" s="25"/>
      <c r="T15" s="27"/>
      <c r="U15" s="13"/>
      <c r="V15" s="2"/>
    </row>
    <row r="16" spans="1:22" ht="9" customHeight="1">
      <c r="A16" s="11"/>
      <c r="B16" s="26" t="s">
        <v>6</v>
      </c>
      <c r="C16" s="33" t="s">
        <v>7</v>
      </c>
      <c r="D16" s="33"/>
      <c r="E16" s="33"/>
      <c r="F16" s="33" t="s">
        <v>8</v>
      </c>
      <c r="G16" s="33"/>
      <c r="H16" s="33"/>
      <c r="I16" s="33" t="s">
        <v>9</v>
      </c>
      <c r="J16" s="33"/>
      <c r="K16" s="33"/>
      <c r="L16" s="33" t="s">
        <v>10</v>
      </c>
      <c r="M16" s="33"/>
      <c r="N16" s="33"/>
      <c r="O16" s="33" t="s">
        <v>11</v>
      </c>
      <c r="P16" s="33"/>
      <c r="Q16" s="33"/>
      <c r="R16" s="33" t="s">
        <v>12</v>
      </c>
      <c r="S16" s="33"/>
      <c r="T16" s="33"/>
      <c r="U16" s="13"/>
      <c r="V16" s="2"/>
    </row>
    <row r="17" spans="1:22" ht="9" customHeight="1">
      <c r="A17" s="11"/>
      <c r="B17" s="26"/>
      <c r="C17" s="24" t="s">
        <v>13</v>
      </c>
      <c r="D17" s="24" t="s">
        <v>14</v>
      </c>
      <c r="E17" s="24" t="s">
        <v>15</v>
      </c>
      <c r="F17" s="24" t="s">
        <v>13</v>
      </c>
      <c r="G17" s="24" t="s">
        <v>14</v>
      </c>
      <c r="H17" s="24" t="s">
        <v>15</v>
      </c>
      <c r="I17" s="24" t="s">
        <v>13</v>
      </c>
      <c r="J17" s="24" t="s">
        <v>14</v>
      </c>
      <c r="K17" s="24" t="s">
        <v>15</v>
      </c>
      <c r="L17" s="24" t="s">
        <v>13</v>
      </c>
      <c r="M17" s="24" t="s">
        <v>14</v>
      </c>
      <c r="N17" s="24" t="s">
        <v>15</v>
      </c>
      <c r="O17" s="24" t="s">
        <v>13</v>
      </c>
      <c r="P17" s="24" t="s">
        <v>14</v>
      </c>
      <c r="Q17" s="24" t="s">
        <v>15</v>
      </c>
      <c r="R17" s="24" t="s">
        <v>13</v>
      </c>
      <c r="S17" s="24" t="s">
        <v>14</v>
      </c>
      <c r="T17" s="24" t="s">
        <v>15</v>
      </c>
      <c r="U17" s="13"/>
      <c r="V17" s="2"/>
    </row>
    <row r="18" spans="1:22" ht="8.25" customHeight="1">
      <c r="A18" s="11"/>
      <c r="B18" s="34" t="s">
        <v>16</v>
      </c>
      <c r="C18" s="35">
        <v>1</v>
      </c>
      <c r="D18" s="35">
        <v>7</v>
      </c>
      <c r="E18" s="35">
        <f>SUM(C18:D18)</f>
        <v>8</v>
      </c>
      <c r="F18" s="35">
        <v>55</v>
      </c>
      <c r="G18" s="35">
        <v>149</v>
      </c>
      <c r="H18" s="35">
        <f>SUM(F18:G18)</f>
        <v>204</v>
      </c>
      <c r="I18" s="35">
        <v>64</v>
      </c>
      <c r="J18" s="35">
        <v>216</v>
      </c>
      <c r="K18" s="35">
        <f>SUM(I18:J18)</f>
        <v>280</v>
      </c>
      <c r="L18" s="35">
        <v>112</v>
      </c>
      <c r="M18" s="35">
        <v>267</v>
      </c>
      <c r="N18" s="35">
        <f>SUM(L18:M18)</f>
        <v>379</v>
      </c>
      <c r="O18" s="35">
        <v>0</v>
      </c>
      <c r="P18" s="35">
        <v>0</v>
      </c>
      <c r="Q18" s="35">
        <f>SUM(O18:P18)</f>
        <v>0</v>
      </c>
      <c r="R18" s="35">
        <f aca="true" t="shared" si="1" ref="R18:S20">SUM(O18,L18,I18,F18,C18)</f>
        <v>232</v>
      </c>
      <c r="S18" s="35">
        <f t="shared" si="1"/>
        <v>639</v>
      </c>
      <c r="T18" s="36">
        <f>SUM(R18:S18)</f>
        <v>871</v>
      </c>
      <c r="U18" s="13"/>
      <c r="V18" s="2"/>
    </row>
    <row r="19" spans="1:22" ht="8.25" customHeight="1">
      <c r="A19" s="11"/>
      <c r="B19" s="34" t="s">
        <v>17</v>
      </c>
      <c r="C19" s="35">
        <v>1</v>
      </c>
      <c r="D19" s="35">
        <v>3</v>
      </c>
      <c r="E19" s="35">
        <f>SUM(C19:D19)</f>
        <v>4</v>
      </c>
      <c r="F19" s="35">
        <v>16</v>
      </c>
      <c r="G19" s="35">
        <v>18</v>
      </c>
      <c r="H19" s="35">
        <f>SUM(F19:G19)</f>
        <v>34</v>
      </c>
      <c r="I19" s="35">
        <v>12</v>
      </c>
      <c r="J19" s="35">
        <v>40</v>
      </c>
      <c r="K19" s="35">
        <f>SUM(I19:J19)</f>
        <v>52</v>
      </c>
      <c r="L19" s="35">
        <v>0</v>
      </c>
      <c r="M19" s="35">
        <v>0</v>
      </c>
      <c r="N19" s="35">
        <f>SUM(L19:M19)</f>
        <v>0</v>
      </c>
      <c r="O19" s="35">
        <v>0</v>
      </c>
      <c r="P19" s="35">
        <v>0</v>
      </c>
      <c r="Q19" s="35">
        <f>SUM(O19:P19)</f>
        <v>0</v>
      </c>
      <c r="R19" s="35">
        <f t="shared" si="1"/>
        <v>29</v>
      </c>
      <c r="S19" s="35">
        <f t="shared" si="1"/>
        <v>61</v>
      </c>
      <c r="T19" s="36">
        <f>SUM(R19:S19)</f>
        <v>90</v>
      </c>
      <c r="U19" s="13"/>
      <c r="V19" s="2"/>
    </row>
    <row r="20" spans="1:22" ht="8.25" customHeight="1">
      <c r="A20" s="11"/>
      <c r="B20" s="34" t="s">
        <v>11</v>
      </c>
      <c r="C20" s="35">
        <v>0</v>
      </c>
      <c r="D20" s="35">
        <v>0</v>
      </c>
      <c r="E20" s="35">
        <f>SUM(C20:D20)</f>
        <v>0</v>
      </c>
      <c r="F20" s="35">
        <v>0</v>
      </c>
      <c r="G20" s="35">
        <v>0</v>
      </c>
      <c r="H20" s="35">
        <f>SUM(F20:G20)</f>
        <v>0</v>
      </c>
      <c r="I20" s="35">
        <v>0</v>
      </c>
      <c r="J20" s="35">
        <v>0</v>
      </c>
      <c r="K20" s="35">
        <f>SUM(I20:J20)</f>
        <v>0</v>
      </c>
      <c r="L20" s="35">
        <v>0</v>
      </c>
      <c r="M20" s="35">
        <v>0</v>
      </c>
      <c r="N20" s="35">
        <f>SUM(L20:M20)</f>
        <v>0</v>
      </c>
      <c r="O20" s="35">
        <v>5</v>
      </c>
      <c r="P20" s="35">
        <v>21</v>
      </c>
      <c r="Q20" s="35">
        <f>SUM(O20:P20)</f>
        <v>26</v>
      </c>
      <c r="R20" s="35">
        <f t="shared" si="1"/>
        <v>5</v>
      </c>
      <c r="S20" s="35">
        <f t="shared" si="1"/>
        <v>21</v>
      </c>
      <c r="T20" s="36">
        <f>SUM(R20:S20)</f>
        <v>26</v>
      </c>
      <c r="U20" s="13"/>
      <c r="V20" s="2"/>
    </row>
    <row r="21" spans="1:22" ht="12" customHeight="1">
      <c r="A21" s="11"/>
      <c r="B21" s="47" t="s">
        <v>12</v>
      </c>
      <c r="C21" s="36">
        <f>SUM(C18:C20)</f>
        <v>2</v>
      </c>
      <c r="D21" s="36">
        <f>SUM(D18:D20)</f>
        <v>10</v>
      </c>
      <c r="E21" s="36">
        <f>SUM(C21:D21)</f>
        <v>12</v>
      </c>
      <c r="F21" s="36">
        <f>SUM(F18:F20)</f>
        <v>71</v>
      </c>
      <c r="G21" s="36">
        <f>SUM(G18:G20)</f>
        <v>167</v>
      </c>
      <c r="H21" s="36">
        <f>SUM(F21:G21)</f>
        <v>238</v>
      </c>
      <c r="I21" s="36">
        <f>SUM(I18:I20)</f>
        <v>76</v>
      </c>
      <c r="J21" s="36">
        <f>SUM(J18:J20)</f>
        <v>256</v>
      </c>
      <c r="K21" s="36">
        <f>SUM(I21:J21)</f>
        <v>332</v>
      </c>
      <c r="L21" s="36">
        <f>SUM(L18:L20)</f>
        <v>112</v>
      </c>
      <c r="M21" s="36">
        <f>SUM(M18:M20)</f>
        <v>267</v>
      </c>
      <c r="N21" s="36">
        <f>SUM(L21:M21)</f>
        <v>379</v>
      </c>
      <c r="O21" s="36">
        <f>SUM(O18:O20)</f>
        <v>5</v>
      </c>
      <c r="P21" s="36">
        <f>SUM(P18:P20)</f>
        <v>21</v>
      </c>
      <c r="Q21" s="36">
        <f>SUM(O21:P21)</f>
        <v>26</v>
      </c>
      <c r="R21" s="36">
        <f>SUM(R18:R20)</f>
        <v>266</v>
      </c>
      <c r="S21" s="36">
        <f>SUM(S18:S20)</f>
        <v>721</v>
      </c>
      <c r="T21" s="36">
        <f>SUM(R21:S21)</f>
        <v>987</v>
      </c>
      <c r="U21" s="13"/>
      <c r="V21" s="2"/>
    </row>
    <row r="22" spans="1:22" ht="24.75" customHeight="1">
      <c r="A22" s="21"/>
      <c r="B22" s="53" t="s">
        <v>20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13"/>
      <c r="V22" s="2"/>
    </row>
    <row r="23" spans="1:22" ht="9" customHeight="1">
      <c r="A23" s="11"/>
      <c r="B23" s="25" t="s">
        <v>5</v>
      </c>
      <c r="C23" s="25" t="s">
        <v>5</v>
      </c>
      <c r="D23" s="25"/>
      <c r="E23" s="25"/>
      <c r="F23" s="25" t="s">
        <v>5</v>
      </c>
      <c r="G23" s="25"/>
      <c r="H23" s="25"/>
      <c r="I23" s="25" t="s">
        <v>5</v>
      </c>
      <c r="J23" s="25"/>
      <c r="K23" s="25"/>
      <c r="L23" s="31"/>
      <c r="M23" s="31"/>
      <c r="N23" s="31"/>
      <c r="O23" s="32"/>
      <c r="P23" s="32"/>
      <c r="Q23" s="32"/>
      <c r="R23" s="25" t="s">
        <v>5</v>
      </c>
      <c r="S23" s="25"/>
      <c r="T23" s="12"/>
      <c r="U23" s="13"/>
      <c r="V23" s="2"/>
    </row>
    <row r="24" spans="1:22" ht="9" customHeight="1">
      <c r="A24" s="11"/>
      <c r="B24" s="26" t="s">
        <v>6</v>
      </c>
      <c r="C24" s="33" t="s">
        <v>7</v>
      </c>
      <c r="D24" s="33"/>
      <c r="E24" s="33"/>
      <c r="F24" s="33" t="s">
        <v>8</v>
      </c>
      <c r="G24" s="33"/>
      <c r="H24" s="33"/>
      <c r="I24" s="33" t="s">
        <v>9</v>
      </c>
      <c r="J24" s="33"/>
      <c r="K24" s="33"/>
      <c r="L24" s="33" t="s">
        <v>10</v>
      </c>
      <c r="M24" s="33"/>
      <c r="N24" s="33"/>
      <c r="O24" s="33" t="s">
        <v>11</v>
      </c>
      <c r="P24" s="33"/>
      <c r="Q24" s="33"/>
      <c r="R24" s="33" t="s">
        <v>12</v>
      </c>
      <c r="S24" s="33"/>
      <c r="T24" s="33"/>
      <c r="U24" s="13"/>
      <c r="V24" s="2"/>
    </row>
    <row r="25" spans="1:22" ht="9" customHeight="1">
      <c r="A25" s="11"/>
      <c r="B25" s="26"/>
      <c r="C25" s="24" t="s">
        <v>13</v>
      </c>
      <c r="D25" s="24" t="s">
        <v>14</v>
      </c>
      <c r="E25" s="24" t="s">
        <v>15</v>
      </c>
      <c r="F25" s="24" t="s">
        <v>13</v>
      </c>
      <c r="G25" s="24" t="s">
        <v>14</v>
      </c>
      <c r="H25" s="24" t="s">
        <v>15</v>
      </c>
      <c r="I25" s="24" t="s">
        <v>13</v>
      </c>
      <c r="J25" s="24" t="s">
        <v>14</v>
      </c>
      <c r="K25" s="24" t="s">
        <v>15</v>
      </c>
      <c r="L25" s="24" t="s">
        <v>13</v>
      </c>
      <c r="M25" s="24" t="s">
        <v>14</v>
      </c>
      <c r="N25" s="24" t="s">
        <v>15</v>
      </c>
      <c r="O25" s="24" t="s">
        <v>13</v>
      </c>
      <c r="P25" s="24" t="s">
        <v>14</v>
      </c>
      <c r="Q25" s="24" t="s">
        <v>15</v>
      </c>
      <c r="R25" s="24" t="s">
        <v>13</v>
      </c>
      <c r="S25" s="24" t="s">
        <v>14</v>
      </c>
      <c r="T25" s="24" t="s">
        <v>15</v>
      </c>
      <c r="U25" s="13"/>
      <c r="V25" s="2"/>
    </row>
    <row r="26" spans="1:22" ht="8.25" customHeight="1">
      <c r="A26" s="11"/>
      <c r="B26" s="34" t="s">
        <v>16</v>
      </c>
      <c r="C26" s="41">
        <v>10</v>
      </c>
      <c r="D26" s="41">
        <v>41</v>
      </c>
      <c r="E26" s="41">
        <f>SUM(C26:D26)</f>
        <v>51</v>
      </c>
      <c r="F26" s="41">
        <v>55</v>
      </c>
      <c r="G26" s="41">
        <v>140</v>
      </c>
      <c r="H26" s="41">
        <f>SUM(F26:G26)</f>
        <v>195</v>
      </c>
      <c r="I26" s="41">
        <v>60</v>
      </c>
      <c r="J26" s="41">
        <v>186</v>
      </c>
      <c r="K26" s="35">
        <f>SUM(I26:J26)</f>
        <v>246</v>
      </c>
      <c r="L26" s="41">
        <v>60</v>
      </c>
      <c r="M26" s="41">
        <v>151</v>
      </c>
      <c r="N26" s="41">
        <f>SUM(L26:M26)</f>
        <v>211</v>
      </c>
      <c r="O26" s="41">
        <v>0</v>
      </c>
      <c r="P26" s="41">
        <v>0</v>
      </c>
      <c r="Q26" s="41">
        <f>SUM(O26:P26)</f>
        <v>0</v>
      </c>
      <c r="R26" s="41">
        <f aca="true" t="shared" si="2" ref="R26:S28">SUM(O26,L26,I26,F26,C26)</f>
        <v>185</v>
      </c>
      <c r="S26" s="41">
        <f t="shared" si="2"/>
        <v>518</v>
      </c>
      <c r="T26" s="42">
        <f>SUM(R26:S26)</f>
        <v>703</v>
      </c>
      <c r="U26" s="13"/>
      <c r="V26" s="2"/>
    </row>
    <row r="27" spans="1:22" ht="8.25" customHeight="1">
      <c r="A27" s="11"/>
      <c r="B27" s="34" t="s">
        <v>17</v>
      </c>
      <c r="C27" s="35">
        <v>8</v>
      </c>
      <c r="D27" s="35">
        <v>13</v>
      </c>
      <c r="E27" s="35">
        <f>SUM(C27:D27)</f>
        <v>21</v>
      </c>
      <c r="F27" s="35">
        <v>16</v>
      </c>
      <c r="G27" s="35">
        <v>27</v>
      </c>
      <c r="H27" s="41">
        <f>SUM(F27:G27)</f>
        <v>43</v>
      </c>
      <c r="I27" s="35">
        <v>32</v>
      </c>
      <c r="J27" s="35">
        <v>74</v>
      </c>
      <c r="K27" s="35">
        <f>SUM(I27:J27)</f>
        <v>106</v>
      </c>
      <c r="L27" s="35">
        <v>1</v>
      </c>
      <c r="M27" s="35">
        <v>0</v>
      </c>
      <c r="N27" s="35">
        <f>SUM(L27:M27)</f>
        <v>1</v>
      </c>
      <c r="O27" s="35">
        <v>0</v>
      </c>
      <c r="P27" s="35">
        <v>0</v>
      </c>
      <c r="Q27" s="35">
        <f>SUM(O27:P27)</f>
        <v>0</v>
      </c>
      <c r="R27" s="35">
        <f t="shared" si="2"/>
        <v>57</v>
      </c>
      <c r="S27" s="35">
        <f t="shared" si="2"/>
        <v>114</v>
      </c>
      <c r="T27" s="36">
        <f>SUM(R27:S27)</f>
        <v>171</v>
      </c>
      <c r="U27" s="13"/>
      <c r="V27" s="2"/>
    </row>
    <row r="28" spans="1:22" ht="8.25" customHeight="1">
      <c r="A28" s="11"/>
      <c r="B28" s="34" t="s">
        <v>11</v>
      </c>
      <c r="C28" s="35">
        <v>0</v>
      </c>
      <c r="D28" s="35">
        <v>0</v>
      </c>
      <c r="E28" s="35">
        <f>SUM(C28:D28)</f>
        <v>0</v>
      </c>
      <c r="F28" s="35">
        <v>0</v>
      </c>
      <c r="G28" s="35">
        <v>0</v>
      </c>
      <c r="H28" s="35">
        <f>SUM(F28:G28)</f>
        <v>0</v>
      </c>
      <c r="I28" s="35">
        <v>0</v>
      </c>
      <c r="J28" s="35">
        <v>0</v>
      </c>
      <c r="K28" s="35">
        <f>SUM(I28:J28)</f>
        <v>0</v>
      </c>
      <c r="L28" s="35">
        <v>0</v>
      </c>
      <c r="M28" s="35">
        <v>0</v>
      </c>
      <c r="N28" s="35">
        <f>SUM(L28:M28)</f>
        <v>0</v>
      </c>
      <c r="O28" s="35">
        <v>7</v>
      </c>
      <c r="P28" s="35">
        <v>11</v>
      </c>
      <c r="Q28" s="35">
        <f>SUM(O28:P28)</f>
        <v>18</v>
      </c>
      <c r="R28" s="35">
        <f t="shared" si="2"/>
        <v>7</v>
      </c>
      <c r="S28" s="35">
        <f t="shared" si="2"/>
        <v>11</v>
      </c>
      <c r="T28" s="36">
        <f>SUM(R28:S28)</f>
        <v>18</v>
      </c>
      <c r="U28" s="13"/>
      <c r="V28" s="2"/>
    </row>
    <row r="29" spans="1:22" ht="12" customHeight="1">
      <c r="A29" s="11"/>
      <c r="B29" s="47" t="s">
        <v>12</v>
      </c>
      <c r="C29" s="36">
        <f aca="true" t="shared" si="3" ref="C29:R29">SUM(C26:C28)</f>
        <v>18</v>
      </c>
      <c r="D29" s="36">
        <f t="shared" si="3"/>
        <v>54</v>
      </c>
      <c r="E29" s="36">
        <f>SUM(C29:D29)</f>
        <v>72</v>
      </c>
      <c r="F29" s="36">
        <f t="shared" si="3"/>
        <v>71</v>
      </c>
      <c r="G29" s="36">
        <f t="shared" si="3"/>
        <v>167</v>
      </c>
      <c r="H29" s="36">
        <f>SUM(F29:G29)</f>
        <v>238</v>
      </c>
      <c r="I29" s="36">
        <f t="shared" si="3"/>
        <v>92</v>
      </c>
      <c r="J29" s="36">
        <f t="shared" si="3"/>
        <v>260</v>
      </c>
      <c r="K29" s="36">
        <f>SUM(I29:J29)</f>
        <v>352</v>
      </c>
      <c r="L29" s="36">
        <f t="shared" si="3"/>
        <v>61</v>
      </c>
      <c r="M29" s="36">
        <f t="shared" si="3"/>
        <v>151</v>
      </c>
      <c r="N29" s="36">
        <f>SUM(L29:M29)</f>
        <v>212</v>
      </c>
      <c r="O29" s="36">
        <f>SUM(O26:O28)</f>
        <v>7</v>
      </c>
      <c r="P29" s="36">
        <f t="shared" si="3"/>
        <v>11</v>
      </c>
      <c r="Q29" s="36">
        <f>SUM(O29:P29)</f>
        <v>18</v>
      </c>
      <c r="R29" s="36">
        <f t="shared" si="3"/>
        <v>249</v>
      </c>
      <c r="S29" s="36">
        <f>SUM(S26:S28)</f>
        <v>643</v>
      </c>
      <c r="T29" s="36">
        <f>SUM(R29:S29)</f>
        <v>892</v>
      </c>
      <c r="U29" s="13"/>
      <c r="V29" s="2"/>
    </row>
    <row r="30" spans="1:22" ht="24.75" customHeight="1">
      <c r="A30" s="21"/>
      <c r="B30" s="52" t="s">
        <v>21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4"/>
      <c r="V30" s="2"/>
    </row>
    <row r="31" spans="1:22" ht="15" customHeight="1">
      <c r="A31" s="11"/>
      <c r="B31" s="26" t="s">
        <v>6</v>
      </c>
      <c r="C31" s="33" t="s">
        <v>7</v>
      </c>
      <c r="D31" s="33"/>
      <c r="E31" s="33"/>
      <c r="F31" s="33" t="s">
        <v>8</v>
      </c>
      <c r="G31" s="33"/>
      <c r="H31" s="33"/>
      <c r="I31" s="33" t="s">
        <v>9</v>
      </c>
      <c r="J31" s="33"/>
      <c r="K31" s="33"/>
      <c r="L31" s="33" t="s">
        <v>10</v>
      </c>
      <c r="M31" s="33"/>
      <c r="N31" s="33"/>
      <c r="O31" s="33" t="s">
        <v>11</v>
      </c>
      <c r="P31" s="33"/>
      <c r="Q31" s="33"/>
      <c r="R31" s="33" t="s">
        <v>12</v>
      </c>
      <c r="S31" s="33"/>
      <c r="T31" s="33"/>
      <c r="U31" s="13"/>
      <c r="V31" s="2"/>
    </row>
    <row r="32" spans="1:22" ht="12" customHeight="1">
      <c r="A32" s="11"/>
      <c r="B32" s="26"/>
      <c r="C32" s="24" t="s">
        <v>13</v>
      </c>
      <c r="D32" s="24" t="s">
        <v>14</v>
      </c>
      <c r="E32" s="24" t="s">
        <v>15</v>
      </c>
      <c r="F32" s="24" t="s">
        <v>13</v>
      </c>
      <c r="G32" s="24" t="s">
        <v>14</v>
      </c>
      <c r="H32" s="24" t="s">
        <v>15</v>
      </c>
      <c r="I32" s="24" t="s">
        <v>13</v>
      </c>
      <c r="J32" s="24" t="s">
        <v>14</v>
      </c>
      <c r="K32" s="24" t="s">
        <v>15</v>
      </c>
      <c r="L32" s="24" t="s">
        <v>13</v>
      </c>
      <c r="M32" s="24" t="s">
        <v>14</v>
      </c>
      <c r="N32" s="24" t="s">
        <v>15</v>
      </c>
      <c r="O32" s="24" t="s">
        <v>13</v>
      </c>
      <c r="P32" s="24" t="s">
        <v>14</v>
      </c>
      <c r="Q32" s="24" t="s">
        <v>15</v>
      </c>
      <c r="R32" s="24" t="s">
        <v>13</v>
      </c>
      <c r="S32" s="24" t="s">
        <v>14</v>
      </c>
      <c r="T32" s="24" t="s">
        <v>15</v>
      </c>
      <c r="U32" s="13"/>
      <c r="V32" s="2"/>
    </row>
    <row r="33" spans="1:22" ht="9.75" customHeight="1">
      <c r="A33" s="11"/>
      <c r="B33" s="34" t="s">
        <v>16</v>
      </c>
      <c r="C33" s="41">
        <v>84</v>
      </c>
      <c r="D33" s="41">
        <v>169</v>
      </c>
      <c r="E33" s="41">
        <f>SUM(C33:D33)</f>
        <v>253</v>
      </c>
      <c r="F33" s="41">
        <v>377</v>
      </c>
      <c r="G33" s="41">
        <v>568</v>
      </c>
      <c r="H33" s="41">
        <f>SUM(F33:G33)</f>
        <v>945</v>
      </c>
      <c r="I33" s="41">
        <v>410</v>
      </c>
      <c r="J33" s="41">
        <v>725</v>
      </c>
      <c r="K33" s="41">
        <f>SUM(I33:J33)</f>
        <v>1135</v>
      </c>
      <c r="L33" s="41">
        <v>667</v>
      </c>
      <c r="M33" s="41">
        <v>1612</v>
      </c>
      <c r="N33" s="41">
        <f>SUM(L33:M33)</f>
        <v>2279</v>
      </c>
      <c r="O33" s="41">
        <v>0</v>
      </c>
      <c r="P33" s="41">
        <v>0</v>
      </c>
      <c r="Q33" s="41">
        <f>SUM(O33:P33)</f>
        <v>0</v>
      </c>
      <c r="R33" s="41">
        <f aca="true" t="shared" si="4" ref="R33:S35">SUM(O33,L33,I33,F33,C33)</f>
        <v>1538</v>
      </c>
      <c r="S33" s="41">
        <f t="shared" si="4"/>
        <v>3074</v>
      </c>
      <c r="T33" s="42">
        <f>SUM(R33:S33)</f>
        <v>4612</v>
      </c>
      <c r="U33" s="13"/>
      <c r="V33" s="2"/>
    </row>
    <row r="34" spans="1:22" ht="9" customHeight="1">
      <c r="A34" s="11"/>
      <c r="B34" s="34" t="s">
        <v>17</v>
      </c>
      <c r="C34" s="35">
        <v>37</v>
      </c>
      <c r="D34" s="35">
        <v>78</v>
      </c>
      <c r="E34" s="35">
        <f>SUM(C34:D34)</f>
        <v>115</v>
      </c>
      <c r="F34" s="35">
        <v>146</v>
      </c>
      <c r="G34" s="35">
        <v>234</v>
      </c>
      <c r="H34" s="35">
        <f>SUM(F34:G34)</f>
        <v>380</v>
      </c>
      <c r="I34" s="35">
        <v>236</v>
      </c>
      <c r="J34" s="35">
        <v>496</v>
      </c>
      <c r="K34" s="35">
        <f>SUM(I34:J34)</f>
        <v>732</v>
      </c>
      <c r="L34" s="35">
        <v>1</v>
      </c>
      <c r="M34" s="35">
        <v>2</v>
      </c>
      <c r="N34" s="35">
        <f>SUM(L34:M34)</f>
        <v>3</v>
      </c>
      <c r="O34" s="35">
        <v>0</v>
      </c>
      <c r="P34" s="35">
        <v>0</v>
      </c>
      <c r="Q34" s="35">
        <f>SUM(O34:P34)</f>
        <v>0</v>
      </c>
      <c r="R34" s="35">
        <f t="shared" si="4"/>
        <v>420</v>
      </c>
      <c r="S34" s="35">
        <f t="shared" si="4"/>
        <v>810</v>
      </c>
      <c r="T34" s="36">
        <f>SUM(R34:S34)</f>
        <v>1230</v>
      </c>
      <c r="U34" s="13"/>
      <c r="V34" s="2"/>
    </row>
    <row r="35" spans="1:22" ht="9" customHeight="1">
      <c r="A35" s="11"/>
      <c r="B35" s="34" t="s">
        <v>11</v>
      </c>
      <c r="C35" s="35">
        <v>0</v>
      </c>
      <c r="D35" s="35">
        <v>0</v>
      </c>
      <c r="E35" s="35">
        <f>SUM(C35:D35)</f>
        <v>0</v>
      </c>
      <c r="F35" s="35">
        <v>0</v>
      </c>
      <c r="G35" s="35">
        <v>0</v>
      </c>
      <c r="H35" s="35">
        <f>SUM(F35:G35)</f>
        <v>0</v>
      </c>
      <c r="I35" s="35">
        <v>0</v>
      </c>
      <c r="J35" s="35">
        <v>0</v>
      </c>
      <c r="K35" s="35">
        <f>SUM(I35:J35)</f>
        <v>0</v>
      </c>
      <c r="L35" s="35">
        <v>0</v>
      </c>
      <c r="M35" s="35">
        <v>0</v>
      </c>
      <c r="N35" s="35">
        <f>SUM(L35:M35)</f>
        <v>0</v>
      </c>
      <c r="O35" s="35">
        <v>39</v>
      </c>
      <c r="P35" s="35">
        <v>123</v>
      </c>
      <c r="Q35" s="35">
        <f>SUM(O35:P35)</f>
        <v>162</v>
      </c>
      <c r="R35" s="35">
        <f t="shared" si="4"/>
        <v>39</v>
      </c>
      <c r="S35" s="35">
        <f t="shared" si="4"/>
        <v>123</v>
      </c>
      <c r="T35" s="36">
        <f>SUM(R35:S35)</f>
        <v>162</v>
      </c>
      <c r="U35" s="13"/>
      <c r="V35" s="2"/>
    </row>
    <row r="36" spans="1:22" ht="10.5" customHeight="1">
      <c r="A36" s="11"/>
      <c r="B36" s="47" t="s">
        <v>12</v>
      </c>
      <c r="C36" s="36">
        <f>SUM(C33:C35)</f>
        <v>121</v>
      </c>
      <c r="D36" s="36">
        <f>SUM(D33:D35)</f>
        <v>247</v>
      </c>
      <c r="E36" s="36">
        <f>SUM(C36:D36)</f>
        <v>368</v>
      </c>
      <c r="F36" s="36">
        <f>SUM(F33:F35)</f>
        <v>523</v>
      </c>
      <c r="G36" s="36">
        <f>SUM(G33:G35)</f>
        <v>802</v>
      </c>
      <c r="H36" s="36">
        <f>SUM(F36:G36)</f>
        <v>1325</v>
      </c>
      <c r="I36" s="36">
        <f>SUM(I33:I35)</f>
        <v>646</v>
      </c>
      <c r="J36" s="36">
        <f>SUM(J33:J35)</f>
        <v>1221</v>
      </c>
      <c r="K36" s="36">
        <f>SUM(I36:J36)</f>
        <v>1867</v>
      </c>
      <c r="L36" s="36">
        <f>SUM(L33:L35)</f>
        <v>668</v>
      </c>
      <c r="M36" s="36">
        <f>SUM(M33:M35)</f>
        <v>1614</v>
      </c>
      <c r="N36" s="36">
        <f>SUM(L36:M36)</f>
        <v>2282</v>
      </c>
      <c r="O36" s="36">
        <f>SUM(O33:O35)</f>
        <v>39</v>
      </c>
      <c r="P36" s="36">
        <f>SUM(P33:P35)</f>
        <v>123</v>
      </c>
      <c r="Q36" s="36">
        <f>SUM(O36:P36)</f>
        <v>162</v>
      </c>
      <c r="R36" s="36">
        <f>SUM(R33:R35)</f>
        <v>1997</v>
      </c>
      <c r="S36" s="36">
        <f>SUM(S33:S35)</f>
        <v>4007</v>
      </c>
      <c r="T36" s="36">
        <f>SUM(R36:S36)</f>
        <v>6004</v>
      </c>
      <c r="U36" s="13"/>
      <c r="V36" s="2"/>
    </row>
    <row r="37" spans="1:22" ht="24.75" customHeight="1">
      <c r="A37" s="11"/>
      <c r="B37" s="52" t="s">
        <v>34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13"/>
      <c r="V37" s="2"/>
    </row>
    <row r="38" spans="1:22" ht="15" customHeight="1">
      <c r="A38" s="11"/>
      <c r="B38" s="26" t="s">
        <v>6</v>
      </c>
      <c r="C38" s="33" t="s">
        <v>7</v>
      </c>
      <c r="D38" s="33"/>
      <c r="E38" s="33"/>
      <c r="F38" s="33" t="s">
        <v>8</v>
      </c>
      <c r="G38" s="33"/>
      <c r="H38" s="33"/>
      <c r="I38" s="33" t="s">
        <v>9</v>
      </c>
      <c r="J38" s="33"/>
      <c r="K38" s="33"/>
      <c r="L38" s="33" t="s">
        <v>10</v>
      </c>
      <c r="M38" s="33"/>
      <c r="N38" s="33"/>
      <c r="O38" s="33" t="s">
        <v>11</v>
      </c>
      <c r="P38" s="33"/>
      <c r="Q38" s="33"/>
      <c r="R38" s="33" t="s">
        <v>12</v>
      </c>
      <c r="S38" s="33"/>
      <c r="T38" s="33"/>
      <c r="U38" s="13"/>
      <c r="V38" s="2"/>
    </row>
    <row r="39" spans="1:22" ht="10.5" customHeight="1">
      <c r="A39" s="11"/>
      <c r="B39" s="26"/>
      <c r="C39" s="24" t="s">
        <v>13</v>
      </c>
      <c r="D39" s="24" t="s">
        <v>14</v>
      </c>
      <c r="E39" s="24" t="s">
        <v>15</v>
      </c>
      <c r="F39" s="24" t="s">
        <v>13</v>
      </c>
      <c r="G39" s="24" t="s">
        <v>14</v>
      </c>
      <c r="H39" s="24" t="s">
        <v>15</v>
      </c>
      <c r="I39" s="24" t="s">
        <v>13</v>
      </c>
      <c r="J39" s="24" t="s">
        <v>14</v>
      </c>
      <c r="K39" s="24" t="s">
        <v>15</v>
      </c>
      <c r="L39" s="24" t="s">
        <v>13</v>
      </c>
      <c r="M39" s="24" t="s">
        <v>14</v>
      </c>
      <c r="N39" s="24" t="s">
        <v>15</v>
      </c>
      <c r="O39" s="24" t="s">
        <v>13</v>
      </c>
      <c r="P39" s="24" t="s">
        <v>14</v>
      </c>
      <c r="Q39" s="24" t="s">
        <v>15</v>
      </c>
      <c r="R39" s="24" t="s">
        <v>13</v>
      </c>
      <c r="S39" s="24" t="s">
        <v>14</v>
      </c>
      <c r="T39" s="24" t="s">
        <v>15</v>
      </c>
      <c r="U39" s="13"/>
      <c r="V39" s="2"/>
    </row>
    <row r="40" spans="1:22" ht="10.5" customHeight="1">
      <c r="A40" s="11"/>
      <c r="B40" s="34" t="s">
        <v>16</v>
      </c>
      <c r="C40" s="35">
        <v>326</v>
      </c>
      <c r="D40" s="35">
        <v>374</v>
      </c>
      <c r="E40" s="35">
        <f>SUM(C40:D40)</f>
        <v>700</v>
      </c>
      <c r="F40" s="35">
        <v>703</v>
      </c>
      <c r="G40" s="35">
        <v>1170</v>
      </c>
      <c r="H40" s="35">
        <f>SUM(F40:G40)</f>
        <v>1873</v>
      </c>
      <c r="I40" s="35">
        <v>895</v>
      </c>
      <c r="J40" s="35">
        <v>1386</v>
      </c>
      <c r="K40" s="35">
        <f>SUM(I40:J40)</f>
        <v>2281</v>
      </c>
      <c r="L40" s="35">
        <v>1080</v>
      </c>
      <c r="M40" s="35">
        <v>1807</v>
      </c>
      <c r="N40" s="35">
        <f>SUM(L40:M40)</f>
        <v>2887</v>
      </c>
      <c r="O40" s="35">
        <v>0</v>
      </c>
      <c r="P40" s="35">
        <v>0</v>
      </c>
      <c r="Q40" s="35">
        <f>SUM(O40:P40)</f>
        <v>0</v>
      </c>
      <c r="R40" s="35">
        <f aca="true" t="shared" si="5" ref="R40:S42">SUM(O40,L40,I40,F40,C40)</f>
        <v>3004</v>
      </c>
      <c r="S40" s="35">
        <f t="shared" si="5"/>
        <v>4737</v>
      </c>
      <c r="T40" s="36">
        <f>SUM(R40:S40)</f>
        <v>7741</v>
      </c>
      <c r="U40" s="13"/>
      <c r="V40" s="2"/>
    </row>
    <row r="41" spans="1:22" ht="10.5" customHeight="1">
      <c r="A41" s="11"/>
      <c r="B41" s="34" t="s">
        <v>17</v>
      </c>
      <c r="C41" s="35">
        <v>297</v>
      </c>
      <c r="D41" s="35">
        <v>257</v>
      </c>
      <c r="E41" s="35">
        <v>1020</v>
      </c>
      <c r="F41" s="35">
        <v>608</v>
      </c>
      <c r="G41" s="35">
        <v>696</v>
      </c>
      <c r="H41" s="35">
        <f>SUM(F41:G41)</f>
        <v>1304</v>
      </c>
      <c r="I41" s="35">
        <v>1226</v>
      </c>
      <c r="J41" s="35">
        <v>1513</v>
      </c>
      <c r="K41" s="35">
        <f>SUM(I41:J41)</f>
        <v>2739</v>
      </c>
      <c r="L41" s="35">
        <v>7</v>
      </c>
      <c r="M41" s="35">
        <v>7</v>
      </c>
      <c r="N41" s="35">
        <f>SUM(L41:M41)</f>
        <v>14</v>
      </c>
      <c r="O41" s="35">
        <v>0</v>
      </c>
      <c r="P41" s="35">
        <v>0</v>
      </c>
      <c r="Q41" s="35">
        <f>SUM(O41:P41)</f>
        <v>0</v>
      </c>
      <c r="R41" s="35">
        <f t="shared" si="5"/>
        <v>2138</v>
      </c>
      <c r="S41" s="35">
        <f t="shared" si="5"/>
        <v>2473</v>
      </c>
      <c r="T41" s="36">
        <f>SUM(R41:S41)</f>
        <v>4611</v>
      </c>
      <c r="U41" s="13"/>
      <c r="V41" s="2"/>
    </row>
    <row r="42" spans="1:22" ht="10.5" customHeight="1">
      <c r="A42" s="11"/>
      <c r="B42" s="34" t="s">
        <v>11</v>
      </c>
      <c r="C42" s="35">
        <v>0</v>
      </c>
      <c r="D42" s="35">
        <v>0</v>
      </c>
      <c r="E42" s="35">
        <f>SUM(C42:D42)</f>
        <v>0</v>
      </c>
      <c r="F42" s="35">
        <v>0</v>
      </c>
      <c r="G42" s="35">
        <v>0</v>
      </c>
      <c r="H42" s="35">
        <f>SUM(F42:G42)</f>
        <v>0</v>
      </c>
      <c r="I42" s="35">
        <v>0</v>
      </c>
      <c r="J42" s="35">
        <v>0</v>
      </c>
      <c r="K42" s="35">
        <f>SUM(I42:J42)</f>
        <v>0</v>
      </c>
      <c r="L42" s="35">
        <v>0</v>
      </c>
      <c r="M42" s="35">
        <v>0</v>
      </c>
      <c r="N42" s="35">
        <f>SUM(L42:M42)</f>
        <v>0</v>
      </c>
      <c r="O42" s="35">
        <v>324</v>
      </c>
      <c r="P42" s="35">
        <v>336</v>
      </c>
      <c r="Q42" s="35">
        <f>SUM(O42:P42)</f>
        <v>660</v>
      </c>
      <c r="R42" s="35">
        <f>SUM(O42,L42,I42,F42,C42)</f>
        <v>324</v>
      </c>
      <c r="S42" s="35">
        <f t="shared" si="5"/>
        <v>336</v>
      </c>
      <c r="T42" s="36">
        <f>SUM(R42:S42)</f>
        <v>660</v>
      </c>
      <c r="U42" s="13"/>
      <c r="V42" s="2"/>
    </row>
    <row r="43" spans="1:22" ht="10.5" customHeight="1">
      <c r="A43" s="11"/>
      <c r="B43" s="47" t="s">
        <v>12</v>
      </c>
      <c r="C43" s="36">
        <f aca="true" t="shared" si="6" ref="C43:R43">SUM(C40:C42)</f>
        <v>623</v>
      </c>
      <c r="D43" s="36">
        <f t="shared" si="6"/>
        <v>631</v>
      </c>
      <c r="E43" s="36">
        <f>SUM(C43:D43)</f>
        <v>1254</v>
      </c>
      <c r="F43" s="36">
        <f t="shared" si="6"/>
        <v>1311</v>
      </c>
      <c r="G43" s="36">
        <f t="shared" si="6"/>
        <v>1866</v>
      </c>
      <c r="H43" s="36">
        <f>SUM(F43:G43)</f>
        <v>3177</v>
      </c>
      <c r="I43" s="36">
        <f t="shared" si="6"/>
        <v>2121</v>
      </c>
      <c r="J43" s="36">
        <f t="shared" si="6"/>
        <v>2899</v>
      </c>
      <c r="K43" s="36">
        <f>SUM(I43:J43)</f>
        <v>5020</v>
      </c>
      <c r="L43" s="36">
        <f t="shared" si="6"/>
        <v>1087</v>
      </c>
      <c r="M43" s="36">
        <f t="shared" si="6"/>
        <v>1814</v>
      </c>
      <c r="N43" s="36">
        <f>SUM(L43:M43)</f>
        <v>2901</v>
      </c>
      <c r="O43" s="36">
        <f t="shared" si="6"/>
        <v>324</v>
      </c>
      <c r="P43" s="36">
        <f t="shared" si="6"/>
        <v>336</v>
      </c>
      <c r="Q43" s="36">
        <f>SUM(O43:P43)</f>
        <v>660</v>
      </c>
      <c r="R43" s="36">
        <f t="shared" si="6"/>
        <v>5466</v>
      </c>
      <c r="S43" s="36">
        <f>SUM(S40:S42)</f>
        <v>7546</v>
      </c>
      <c r="T43" s="36">
        <f>SUM(R43:S43)</f>
        <v>13012</v>
      </c>
      <c r="U43" s="13"/>
      <c r="V43" s="2"/>
    </row>
    <row r="44" spans="1:22" ht="24.75" customHeight="1">
      <c r="A44" s="11"/>
      <c r="B44" s="52" t="s">
        <v>23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13"/>
      <c r="V44" s="2"/>
    </row>
    <row r="45" spans="1:22" ht="15" customHeight="1">
      <c r="A45" s="11"/>
      <c r="B45" s="26" t="s">
        <v>6</v>
      </c>
      <c r="C45" s="33" t="s">
        <v>7</v>
      </c>
      <c r="D45" s="33"/>
      <c r="E45" s="33"/>
      <c r="F45" s="33" t="s">
        <v>8</v>
      </c>
      <c r="G45" s="33"/>
      <c r="H45" s="33"/>
      <c r="I45" s="33" t="s">
        <v>9</v>
      </c>
      <c r="J45" s="33"/>
      <c r="K45" s="33"/>
      <c r="L45" s="33" t="s">
        <v>10</v>
      </c>
      <c r="M45" s="33"/>
      <c r="N45" s="33"/>
      <c r="O45" s="33" t="s">
        <v>11</v>
      </c>
      <c r="P45" s="33"/>
      <c r="Q45" s="33"/>
      <c r="R45" s="33" t="s">
        <v>12</v>
      </c>
      <c r="S45" s="33"/>
      <c r="T45" s="33"/>
      <c r="U45" s="13"/>
      <c r="V45" s="2"/>
    </row>
    <row r="46" spans="1:22" ht="10.5" customHeight="1">
      <c r="A46" s="11"/>
      <c r="B46" s="26"/>
      <c r="C46" s="24" t="s">
        <v>13</v>
      </c>
      <c r="D46" s="24" t="s">
        <v>14</v>
      </c>
      <c r="E46" s="24" t="s">
        <v>15</v>
      </c>
      <c r="F46" s="24" t="s">
        <v>13</v>
      </c>
      <c r="G46" s="24" t="s">
        <v>14</v>
      </c>
      <c r="H46" s="24" t="s">
        <v>15</v>
      </c>
      <c r="I46" s="24" t="s">
        <v>13</v>
      </c>
      <c r="J46" s="24" t="s">
        <v>14</v>
      </c>
      <c r="K46" s="24" t="s">
        <v>15</v>
      </c>
      <c r="L46" s="24" t="s">
        <v>13</v>
      </c>
      <c r="M46" s="24" t="s">
        <v>14</v>
      </c>
      <c r="N46" s="24" t="s">
        <v>15</v>
      </c>
      <c r="O46" s="24" t="s">
        <v>13</v>
      </c>
      <c r="P46" s="24" t="s">
        <v>14</v>
      </c>
      <c r="Q46" s="24" t="s">
        <v>15</v>
      </c>
      <c r="R46" s="24" t="s">
        <v>13</v>
      </c>
      <c r="S46" s="24" t="s">
        <v>14</v>
      </c>
      <c r="T46" s="24" t="s">
        <v>15</v>
      </c>
      <c r="U46" s="13"/>
      <c r="V46" s="2"/>
    </row>
    <row r="47" spans="1:22" ht="10.5" customHeight="1">
      <c r="A47" s="11"/>
      <c r="B47" s="34" t="s">
        <v>16</v>
      </c>
      <c r="C47" s="35">
        <v>2</v>
      </c>
      <c r="D47" s="35">
        <v>5</v>
      </c>
      <c r="E47" s="35">
        <f>SUM(C47:D47)</f>
        <v>7</v>
      </c>
      <c r="F47" s="35">
        <v>114</v>
      </c>
      <c r="G47" s="35">
        <v>129</v>
      </c>
      <c r="H47" s="35">
        <f>SUM(F47:G47)</f>
        <v>243</v>
      </c>
      <c r="I47" s="35">
        <v>98</v>
      </c>
      <c r="J47" s="35">
        <v>116</v>
      </c>
      <c r="K47" s="35">
        <f>SUM(I47:J47)</f>
        <v>214</v>
      </c>
      <c r="L47" s="35">
        <v>84</v>
      </c>
      <c r="M47" s="35">
        <v>59</v>
      </c>
      <c r="N47" s="35">
        <f>SUM(L47:M47)</f>
        <v>143</v>
      </c>
      <c r="O47" s="35">
        <v>0</v>
      </c>
      <c r="P47" s="35">
        <v>0</v>
      </c>
      <c r="Q47" s="35">
        <f>SUM(O47:P47)</f>
        <v>0</v>
      </c>
      <c r="R47" s="35">
        <f>SUM(O47,L47,I47,F47,C47)</f>
        <v>298</v>
      </c>
      <c r="S47" s="35">
        <f>SUM(P47,M47,J47,G47,D47)</f>
        <v>309</v>
      </c>
      <c r="T47" s="36">
        <f>SUM(R47:S47)</f>
        <v>607</v>
      </c>
      <c r="U47" s="13"/>
      <c r="V47" s="2"/>
    </row>
    <row r="48" spans="1:22" ht="10.5" customHeight="1">
      <c r="A48" s="11"/>
      <c r="B48" s="34" t="s">
        <v>11</v>
      </c>
      <c r="C48" s="35">
        <v>3</v>
      </c>
      <c r="D48" s="35">
        <v>3</v>
      </c>
      <c r="E48" s="35">
        <f>SUM(C48:D48)</f>
        <v>6</v>
      </c>
      <c r="F48" s="35">
        <v>0</v>
      </c>
      <c r="G48" s="35">
        <v>1</v>
      </c>
      <c r="H48" s="35">
        <f>SUM(F48:G48)</f>
        <v>1</v>
      </c>
      <c r="I48" s="35">
        <v>0</v>
      </c>
      <c r="J48" s="35">
        <v>0</v>
      </c>
      <c r="K48" s="35">
        <f>SUM(I48:J48)</f>
        <v>0</v>
      </c>
      <c r="L48" s="35">
        <v>0</v>
      </c>
      <c r="M48" s="35">
        <v>0</v>
      </c>
      <c r="N48" s="35">
        <f>SUM(L48:M48)</f>
        <v>0</v>
      </c>
      <c r="O48" s="35">
        <v>0</v>
      </c>
      <c r="P48" s="35">
        <v>0</v>
      </c>
      <c r="Q48" s="35">
        <f>SUM(O48:P48)</f>
        <v>0</v>
      </c>
      <c r="R48" s="35">
        <f>SUM(O48,L48,I48,F48,C48)</f>
        <v>3</v>
      </c>
      <c r="S48" s="35">
        <f>SUM(P48,M48,J48,G48,D48)</f>
        <v>4</v>
      </c>
      <c r="T48" s="36">
        <f>SUM(R48:S48)</f>
        <v>7</v>
      </c>
      <c r="U48" s="13"/>
      <c r="V48" s="2"/>
    </row>
    <row r="49" spans="1:22" ht="10.5" customHeight="1">
      <c r="A49" s="11"/>
      <c r="B49" s="47" t="s">
        <v>12</v>
      </c>
      <c r="C49" s="36">
        <f>SUM(C47:C48)</f>
        <v>5</v>
      </c>
      <c r="D49" s="36">
        <f>SUM(D47:D48)</f>
        <v>8</v>
      </c>
      <c r="E49" s="36">
        <f>SUM(C49:D49)</f>
        <v>13</v>
      </c>
      <c r="F49" s="36">
        <f>SUM(F47:F48)</f>
        <v>114</v>
      </c>
      <c r="G49" s="36">
        <f>SUM(G47:G48)</f>
        <v>130</v>
      </c>
      <c r="H49" s="36">
        <f>SUM(F49:G49)</f>
        <v>244</v>
      </c>
      <c r="I49" s="36">
        <f>SUM(I47:I48)</f>
        <v>98</v>
      </c>
      <c r="J49" s="36">
        <f>SUM(J47:J48)</f>
        <v>116</v>
      </c>
      <c r="K49" s="36">
        <f>SUM(I49:J49)</f>
        <v>214</v>
      </c>
      <c r="L49" s="36">
        <f>SUM(L47:L48)</f>
        <v>84</v>
      </c>
      <c r="M49" s="36">
        <f>SUM(M47:M48)</f>
        <v>59</v>
      </c>
      <c r="N49" s="36">
        <f>SUM(L49:M49)</f>
        <v>143</v>
      </c>
      <c r="O49" s="36">
        <f>SUM(O47:O48)</f>
        <v>0</v>
      </c>
      <c r="P49" s="36">
        <f>SUM(P47:P48)</f>
        <v>0</v>
      </c>
      <c r="Q49" s="36">
        <f>SUM(O49:P49)</f>
        <v>0</v>
      </c>
      <c r="R49" s="36">
        <f>SUM(R47:R48)</f>
        <v>301</v>
      </c>
      <c r="S49" s="36">
        <f>SUM(S47:S48)</f>
        <v>313</v>
      </c>
      <c r="T49" s="36">
        <f>SUM(R49:S49)</f>
        <v>614</v>
      </c>
      <c r="U49" s="13"/>
      <c r="V49" s="2"/>
    </row>
    <row r="50" spans="1:22" ht="9.75" customHeight="1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6"/>
      <c r="V50" s="2"/>
    </row>
    <row r="51" spans="1:22" ht="21.75" customHeight="1">
      <c r="A51" s="51"/>
      <c r="B51" s="4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55">
        <v>35</v>
      </c>
      <c r="U51" s="50"/>
      <c r="V51" s="2"/>
    </row>
    <row r="52" spans="1:21" ht="54.75" customHeight="1" thickBot="1">
      <c r="A52" s="18" t="str">
        <f>A1</f>
        <v>Fact Book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9" t="str">
        <f>R1</f>
        <v>   2013-2014</v>
      </c>
      <c r="S52" s="17"/>
      <c r="T52" s="17"/>
      <c r="U52" s="4"/>
    </row>
    <row r="53" spans="1:21" ht="24" customHeight="1" thickTop="1">
      <c r="A53" s="20" t="s">
        <v>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24.75" customHeight="1">
      <c r="A54" s="5"/>
      <c r="B54" s="45" t="str">
        <f>B3</f>
        <v>Students in Ordinary or Honours Program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28"/>
      <c r="U54" s="29"/>
    </row>
    <row r="55" spans="1:21" ht="16.5" customHeight="1">
      <c r="A55" s="23"/>
      <c r="B55" s="46" t="str">
        <f>B4</f>
        <v>According to Year of Study - Summer 2013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30"/>
      <c r="U55" s="22"/>
    </row>
    <row r="56" spans="1:24" ht="24.75" customHeight="1">
      <c r="A56" s="11"/>
      <c r="B56" s="52" t="s">
        <v>22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13"/>
      <c r="X56" s="44"/>
    </row>
    <row r="57" spans="1:24" ht="12.75" customHeight="1">
      <c r="A57" s="11"/>
      <c r="B57" s="26" t="s">
        <v>6</v>
      </c>
      <c r="C57" s="33" t="s">
        <v>7</v>
      </c>
      <c r="D57" s="33"/>
      <c r="E57" s="33"/>
      <c r="F57" s="33" t="s">
        <v>8</v>
      </c>
      <c r="G57" s="33"/>
      <c r="H57" s="33"/>
      <c r="I57" s="33" t="s">
        <v>9</v>
      </c>
      <c r="J57" s="33"/>
      <c r="K57" s="33"/>
      <c r="L57" s="33" t="s">
        <v>10</v>
      </c>
      <c r="M57" s="33"/>
      <c r="N57" s="33"/>
      <c r="O57" s="33" t="s">
        <v>11</v>
      </c>
      <c r="P57" s="33"/>
      <c r="Q57" s="33"/>
      <c r="R57" s="33" t="s">
        <v>12</v>
      </c>
      <c r="S57" s="33"/>
      <c r="T57" s="33"/>
      <c r="U57" s="13"/>
      <c r="X57" s="44"/>
    </row>
    <row r="58" spans="1:24" ht="9.75" customHeight="1">
      <c r="A58" s="11"/>
      <c r="B58" s="26"/>
      <c r="C58" s="24" t="s">
        <v>13</v>
      </c>
      <c r="D58" s="24" t="s">
        <v>14</v>
      </c>
      <c r="E58" s="24" t="s">
        <v>15</v>
      </c>
      <c r="F58" s="24" t="s">
        <v>13</v>
      </c>
      <c r="G58" s="24" t="s">
        <v>14</v>
      </c>
      <c r="H58" s="24" t="s">
        <v>15</v>
      </c>
      <c r="I58" s="24" t="s">
        <v>13</v>
      </c>
      <c r="J58" s="24" t="s">
        <v>14</v>
      </c>
      <c r="K58" s="24" t="s">
        <v>15</v>
      </c>
      <c r="L58" s="24" t="s">
        <v>13</v>
      </c>
      <c r="M58" s="24" t="s">
        <v>14</v>
      </c>
      <c r="N58" s="24" t="s">
        <v>15</v>
      </c>
      <c r="O58" s="24" t="s">
        <v>13</v>
      </c>
      <c r="P58" s="24" t="s">
        <v>14</v>
      </c>
      <c r="Q58" s="24" t="s">
        <v>15</v>
      </c>
      <c r="R58" s="24" t="s">
        <v>13</v>
      </c>
      <c r="S58" s="24" t="s">
        <v>14</v>
      </c>
      <c r="T58" s="24" t="s">
        <v>15</v>
      </c>
      <c r="U58" s="13"/>
      <c r="X58" s="44"/>
    </row>
    <row r="59" spans="1:24" ht="9.75" customHeight="1">
      <c r="A59" s="11"/>
      <c r="B59" s="34" t="s">
        <v>16</v>
      </c>
      <c r="C59" s="35">
        <v>98</v>
      </c>
      <c r="D59" s="35">
        <v>88</v>
      </c>
      <c r="E59" s="35">
        <f>SUM(C59:D59)</f>
        <v>186</v>
      </c>
      <c r="F59" s="35">
        <v>226</v>
      </c>
      <c r="G59" s="35">
        <v>307</v>
      </c>
      <c r="H59" s="35">
        <f>SUM(F59:G59)</f>
        <v>533</v>
      </c>
      <c r="I59" s="35">
        <v>150</v>
      </c>
      <c r="J59" s="35">
        <v>216</v>
      </c>
      <c r="K59" s="35">
        <f>SUM(I59:J59)</f>
        <v>366</v>
      </c>
      <c r="L59" s="35">
        <v>184</v>
      </c>
      <c r="M59" s="35">
        <v>212</v>
      </c>
      <c r="N59" s="35">
        <f>SUM(L59:M59)</f>
        <v>396</v>
      </c>
      <c r="O59" s="35">
        <v>0</v>
      </c>
      <c r="P59" s="35">
        <v>0</v>
      </c>
      <c r="Q59" s="35">
        <f>SUM(O59:P59)</f>
        <v>0</v>
      </c>
      <c r="R59" s="35">
        <f aca="true" t="shared" si="7" ref="R59:S61">SUM(O59,L59,I59,F59,C59)</f>
        <v>658</v>
      </c>
      <c r="S59" s="35">
        <f t="shared" si="7"/>
        <v>823</v>
      </c>
      <c r="T59" s="36">
        <f>SUM(R59:S59)</f>
        <v>1481</v>
      </c>
      <c r="U59" s="13"/>
      <c r="X59" s="44"/>
    </row>
    <row r="60" spans="1:24" ht="9.75" customHeight="1">
      <c r="A60" s="11"/>
      <c r="B60" s="34" t="s">
        <v>17</v>
      </c>
      <c r="C60" s="35">
        <v>58</v>
      </c>
      <c r="D60" s="35">
        <v>66</v>
      </c>
      <c r="E60" s="35">
        <f>SUM(C60:D60)</f>
        <v>124</v>
      </c>
      <c r="F60" s="35">
        <v>85</v>
      </c>
      <c r="G60" s="35">
        <v>90</v>
      </c>
      <c r="H60" s="35">
        <f>SUM(F60:G60)</f>
        <v>175</v>
      </c>
      <c r="I60" s="35">
        <v>157</v>
      </c>
      <c r="J60" s="35">
        <v>198</v>
      </c>
      <c r="K60" s="35">
        <f>SUM(I60:J60)</f>
        <v>355</v>
      </c>
      <c r="L60" s="35">
        <v>0</v>
      </c>
      <c r="M60" s="35">
        <v>1</v>
      </c>
      <c r="N60" s="35">
        <f>SUM(L60:M60)</f>
        <v>1</v>
      </c>
      <c r="O60" s="35">
        <v>0</v>
      </c>
      <c r="P60" s="35">
        <v>0</v>
      </c>
      <c r="Q60" s="35">
        <f>SUM(O60:P60)</f>
        <v>0</v>
      </c>
      <c r="R60" s="35">
        <f t="shared" si="7"/>
        <v>300</v>
      </c>
      <c r="S60" s="35">
        <f t="shared" si="7"/>
        <v>355</v>
      </c>
      <c r="T60" s="36">
        <f>SUM(R60:S60)</f>
        <v>655</v>
      </c>
      <c r="U60" s="13"/>
      <c r="X60" s="44"/>
    </row>
    <row r="61" spans="1:24" ht="9.75" customHeight="1">
      <c r="A61" s="11"/>
      <c r="B61" s="34" t="s">
        <v>11</v>
      </c>
      <c r="C61" s="35">
        <v>1</v>
      </c>
      <c r="D61" s="35">
        <v>0</v>
      </c>
      <c r="E61" s="35">
        <f>SUM(C61:D61)</f>
        <v>1</v>
      </c>
      <c r="F61" s="35">
        <v>0</v>
      </c>
      <c r="G61" s="35">
        <v>0</v>
      </c>
      <c r="H61" s="35">
        <f>SUM(F61:G61)</f>
        <v>0</v>
      </c>
      <c r="I61" s="35">
        <v>0</v>
      </c>
      <c r="J61" s="35">
        <v>1</v>
      </c>
      <c r="K61" s="35">
        <f>SUM(I61:J61)</f>
        <v>1</v>
      </c>
      <c r="L61" s="35">
        <v>0</v>
      </c>
      <c r="M61" s="35">
        <v>0</v>
      </c>
      <c r="N61" s="35">
        <f>SUM(L61:M61)</f>
        <v>0</v>
      </c>
      <c r="O61" s="35">
        <v>69</v>
      </c>
      <c r="P61" s="35">
        <v>117</v>
      </c>
      <c r="Q61" s="35">
        <f>SUM(O61:P61)</f>
        <v>186</v>
      </c>
      <c r="R61" s="35">
        <f t="shared" si="7"/>
        <v>70</v>
      </c>
      <c r="S61" s="35">
        <f t="shared" si="7"/>
        <v>118</v>
      </c>
      <c r="T61" s="36">
        <f>SUM(R61:S61)</f>
        <v>188</v>
      </c>
      <c r="U61" s="13"/>
      <c r="X61" s="44"/>
    </row>
    <row r="62" spans="1:24" ht="9.75" customHeight="1">
      <c r="A62" s="11"/>
      <c r="B62" s="47" t="s">
        <v>12</v>
      </c>
      <c r="C62" s="36">
        <f>SUM(C59:C61)</f>
        <v>157</v>
      </c>
      <c r="D62" s="36">
        <f>SUM(D59:D61)</f>
        <v>154</v>
      </c>
      <c r="E62" s="36">
        <f>SUM(C62:D62)</f>
        <v>311</v>
      </c>
      <c r="F62" s="36">
        <f>SUM(F59:F61)</f>
        <v>311</v>
      </c>
      <c r="G62" s="36">
        <f>SUM(G59:G61)</f>
        <v>397</v>
      </c>
      <c r="H62" s="36">
        <f>SUM(F62:G62)</f>
        <v>708</v>
      </c>
      <c r="I62" s="36">
        <f>SUM(I59:I61)</f>
        <v>307</v>
      </c>
      <c r="J62" s="36">
        <f>SUM(J59:J61)</f>
        <v>415</v>
      </c>
      <c r="K62" s="36">
        <f>SUM(I62:J62)</f>
        <v>722</v>
      </c>
      <c r="L62" s="36">
        <f>SUM(L59:L61)</f>
        <v>184</v>
      </c>
      <c r="M62" s="36">
        <f>SUM(M59:M61)</f>
        <v>213</v>
      </c>
      <c r="N62" s="36">
        <f>SUM(L62:M62)</f>
        <v>397</v>
      </c>
      <c r="O62" s="36">
        <f>SUM(O59:O61)</f>
        <v>69</v>
      </c>
      <c r="P62" s="36">
        <f>SUM(P59:P61)</f>
        <v>117</v>
      </c>
      <c r="Q62" s="36">
        <f>SUM(O62:P62)</f>
        <v>186</v>
      </c>
      <c r="R62" s="36">
        <f>SUM(R59:R61)</f>
        <v>1028</v>
      </c>
      <c r="S62" s="36">
        <f>SUM(S59:S61)</f>
        <v>1296</v>
      </c>
      <c r="T62" s="36">
        <f>SUM(R62:S62)</f>
        <v>2324</v>
      </c>
      <c r="U62" s="13"/>
      <c r="X62" s="44"/>
    </row>
    <row r="63" spans="1:24" ht="24.75" customHeight="1">
      <c r="A63" s="11"/>
      <c r="B63" s="52" t="s">
        <v>37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13"/>
      <c r="X63" s="44"/>
    </row>
    <row r="64" spans="1:24" ht="9.75" customHeight="1">
      <c r="A64" s="11"/>
      <c r="B64" s="26" t="s">
        <v>6</v>
      </c>
      <c r="C64" s="33" t="s">
        <v>7</v>
      </c>
      <c r="D64" s="33"/>
      <c r="E64" s="33"/>
      <c r="F64" s="33" t="s">
        <v>8</v>
      </c>
      <c r="G64" s="33"/>
      <c r="H64" s="33"/>
      <c r="I64" s="33" t="s">
        <v>9</v>
      </c>
      <c r="J64" s="33"/>
      <c r="K64" s="33"/>
      <c r="L64" s="33" t="s">
        <v>10</v>
      </c>
      <c r="M64" s="33"/>
      <c r="N64" s="33"/>
      <c r="O64" s="33" t="s">
        <v>11</v>
      </c>
      <c r="P64" s="33"/>
      <c r="Q64" s="33"/>
      <c r="R64" s="33" t="s">
        <v>12</v>
      </c>
      <c r="S64" s="33"/>
      <c r="T64" s="33"/>
      <c r="U64" s="13"/>
      <c r="X64" s="44"/>
    </row>
    <row r="65" spans="1:24" ht="9.75" customHeight="1">
      <c r="A65" s="11"/>
      <c r="B65" s="26"/>
      <c r="C65" s="24" t="s">
        <v>13</v>
      </c>
      <c r="D65" s="24" t="s">
        <v>14</v>
      </c>
      <c r="E65" s="24" t="s">
        <v>15</v>
      </c>
      <c r="F65" s="24" t="s">
        <v>13</v>
      </c>
      <c r="G65" s="24" t="s">
        <v>14</v>
      </c>
      <c r="H65" s="24" t="s">
        <v>15</v>
      </c>
      <c r="I65" s="24" t="s">
        <v>13</v>
      </c>
      <c r="J65" s="24" t="s">
        <v>14</v>
      </c>
      <c r="K65" s="24" t="s">
        <v>15</v>
      </c>
      <c r="L65" s="24" t="s">
        <v>13</v>
      </c>
      <c r="M65" s="24" t="s">
        <v>14</v>
      </c>
      <c r="N65" s="24" t="s">
        <v>15</v>
      </c>
      <c r="O65" s="24" t="s">
        <v>13</v>
      </c>
      <c r="P65" s="24" t="s">
        <v>14</v>
      </c>
      <c r="Q65" s="24" t="s">
        <v>15</v>
      </c>
      <c r="R65" s="24" t="s">
        <v>13</v>
      </c>
      <c r="S65" s="24" t="s">
        <v>14</v>
      </c>
      <c r="T65" s="24" t="s">
        <v>15</v>
      </c>
      <c r="U65" s="13"/>
      <c r="X65" s="44"/>
    </row>
    <row r="66" spans="1:24" ht="9.75" customHeight="1">
      <c r="A66" s="11"/>
      <c r="B66" s="34" t="s">
        <v>16</v>
      </c>
      <c r="C66" s="35">
        <v>56</v>
      </c>
      <c r="D66" s="35">
        <v>12</v>
      </c>
      <c r="E66" s="35">
        <f>SUM(C66:D66)</f>
        <v>68</v>
      </c>
      <c r="F66" s="35">
        <v>91</v>
      </c>
      <c r="G66" s="35">
        <v>38</v>
      </c>
      <c r="H66" s="35">
        <f>SUM(F66:G66)</f>
        <v>129</v>
      </c>
      <c r="I66" s="35">
        <v>72</v>
      </c>
      <c r="J66" s="35">
        <v>12</v>
      </c>
      <c r="K66" s="35">
        <f>SUM(I66:J66)</f>
        <v>84</v>
      </c>
      <c r="L66" s="35">
        <v>90</v>
      </c>
      <c r="M66" s="35">
        <v>27</v>
      </c>
      <c r="N66" s="35">
        <f>SUM(L66:M66)</f>
        <v>117</v>
      </c>
      <c r="O66" s="35">
        <v>0</v>
      </c>
      <c r="P66" s="35">
        <v>0</v>
      </c>
      <c r="Q66" s="35">
        <f>SUM(O66:P66)</f>
        <v>0</v>
      </c>
      <c r="R66" s="35">
        <f aca="true" t="shared" si="8" ref="R66:S68">SUM(O66,L66,I66,F66,C66)</f>
        <v>309</v>
      </c>
      <c r="S66" s="35">
        <f t="shared" si="8"/>
        <v>89</v>
      </c>
      <c r="T66" s="36">
        <f>SUM(R66:S66)</f>
        <v>398</v>
      </c>
      <c r="U66" s="13"/>
      <c r="X66" s="44"/>
    </row>
    <row r="67" spans="1:24" ht="9.75" customHeight="1">
      <c r="A67" s="11"/>
      <c r="B67" s="34" t="s">
        <v>17</v>
      </c>
      <c r="C67" s="35">
        <v>49</v>
      </c>
      <c r="D67" s="35">
        <v>5</v>
      </c>
      <c r="E67" s="35">
        <f>SUM(C67:D67)</f>
        <v>54</v>
      </c>
      <c r="F67" s="35">
        <v>73</v>
      </c>
      <c r="G67" s="35">
        <v>10</v>
      </c>
      <c r="H67" s="35">
        <f>SUM(F67:G67)</f>
        <v>83</v>
      </c>
      <c r="I67" s="35">
        <v>93</v>
      </c>
      <c r="J67" s="35">
        <v>17</v>
      </c>
      <c r="K67" s="35">
        <f>SUM(I67:J67)</f>
        <v>110</v>
      </c>
      <c r="L67" s="35">
        <v>2</v>
      </c>
      <c r="M67" s="35">
        <v>0</v>
      </c>
      <c r="N67" s="35">
        <f>SUM(L67:M67)</f>
        <v>2</v>
      </c>
      <c r="O67" s="35">
        <v>0</v>
      </c>
      <c r="P67" s="35">
        <v>0</v>
      </c>
      <c r="Q67" s="35">
        <f>SUM(O67:P67)</f>
        <v>0</v>
      </c>
      <c r="R67" s="35">
        <f t="shared" si="8"/>
        <v>217</v>
      </c>
      <c r="S67" s="35">
        <f t="shared" si="8"/>
        <v>32</v>
      </c>
      <c r="T67" s="36">
        <f>SUM(R67:S67)</f>
        <v>249</v>
      </c>
      <c r="U67" s="13"/>
      <c r="X67" s="44"/>
    </row>
    <row r="68" spans="1:24" ht="9.75" customHeight="1">
      <c r="A68" s="11"/>
      <c r="B68" s="34" t="s">
        <v>11</v>
      </c>
      <c r="C68" s="35">
        <v>2</v>
      </c>
      <c r="D68" s="35">
        <v>0</v>
      </c>
      <c r="E68" s="35">
        <f>SUM(C68:D68)</f>
        <v>2</v>
      </c>
      <c r="F68" s="35">
        <v>1</v>
      </c>
      <c r="G68" s="35">
        <v>0</v>
      </c>
      <c r="H68" s="35">
        <f>SUM(F68:G68)</f>
        <v>1</v>
      </c>
      <c r="I68" s="35">
        <v>0</v>
      </c>
      <c r="J68" s="35">
        <v>0</v>
      </c>
      <c r="K68" s="35">
        <f>SUM(I68:J68)</f>
        <v>0</v>
      </c>
      <c r="L68" s="35">
        <v>0</v>
      </c>
      <c r="M68" s="35">
        <v>0</v>
      </c>
      <c r="N68" s="35">
        <f>SUM(L68:M68)</f>
        <v>0</v>
      </c>
      <c r="O68" s="35">
        <v>0</v>
      </c>
      <c r="P68" s="35">
        <v>0</v>
      </c>
      <c r="Q68" s="35">
        <f>SUM(O68:P68)</f>
        <v>0</v>
      </c>
      <c r="R68" s="35">
        <f t="shared" si="8"/>
        <v>3</v>
      </c>
      <c r="S68" s="35">
        <f t="shared" si="8"/>
        <v>0</v>
      </c>
      <c r="T68" s="36">
        <f>SUM(R68:S68)</f>
        <v>3</v>
      </c>
      <c r="U68" s="13"/>
      <c r="X68" s="44"/>
    </row>
    <row r="69" spans="1:24" ht="9.75" customHeight="1">
      <c r="A69" s="11"/>
      <c r="B69" s="47" t="s">
        <v>12</v>
      </c>
      <c r="C69" s="36">
        <f>SUM(C66:C68)</f>
        <v>107</v>
      </c>
      <c r="D69" s="36">
        <f>SUM(D66:D68)</f>
        <v>17</v>
      </c>
      <c r="E69" s="36">
        <f>SUM(C69:D69)</f>
        <v>124</v>
      </c>
      <c r="F69" s="36">
        <f>SUM(F66:F68)</f>
        <v>165</v>
      </c>
      <c r="G69" s="36">
        <f>SUM(G66:G68)</f>
        <v>48</v>
      </c>
      <c r="H69" s="36">
        <f>SUM(F69:G69)</f>
        <v>213</v>
      </c>
      <c r="I69" s="36">
        <f>SUM(I66:I68)</f>
        <v>165</v>
      </c>
      <c r="J69" s="36">
        <f>SUM(J66:J68)</f>
        <v>29</v>
      </c>
      <c r="K69" s="36">
        <f>SUM(I69:J69)</f>
        <v>194</v>
      </c>
      <c r="L69" s="36">
        <f>SUM(L66:L68)</f>
        <v>92</v>
      </c>
      <c r="M69" s="36">
        <f>SUM(M66:M68)</f>
        <v>27</v>
      </c>
      <c r="N69" s="36">
        <f>SUM(L69:M69)</f>
        <v>119</v>
      </c>
      <c r="O69" s="36">
        <f>SUM(O66:O68)</f>
        <v>0</v>
      </c>
      <c r="P69" s="36">
        <f>SUM(P66:P68)</f>
        <v>0</v>
      </c>
      <c r="Q69" s="36">
        <f>SUM(O69:P69)</f>
        <v>0</v>
      </c>
      <c r="R69" s="36">
        <f>SUM(R66:R68)</f>
        <v>529</v>
      </c>
      <c r="S69" s="36">
        <f>SUM(S66:S68)</f>
        <v>121</v>
      </c>
      <c r="T69" s="36">
        <f>SUM(R69:S69)</f>
        <v>650</v>
      </c>
      <c r="U69" s="13"/>
      <c r="X69" s="44"/>
    </row>
    <row r="70" spans="1:24" ht="9.75" customHeight="1">
      <c r="A70" s="11"/>
      <c r="B70" s="47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13"/>
      <c r="X70" s="44"/>
    </row>
    <row r="71" spans="1:21" ht="24.75" customHeight="1">
      <c r="A71" s="7" t="s">
        <v>24</v>
      </c>
      <c r="B71" s="8"/>
      <c r="C71" s="9"/>
      <c r="D71" s="9"/>
      <c r="E71" s="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27"/>
      <c r="U71" s="13"/>
    </row>
    <row r="72" spans="1:21" ht="19.5" customHeight="1">
      <c r="A72" s="11"/>
      <c r="B72" s="26" t="s">
        <v>6</v>
      </c>
      <c r="C72" s="33" t="s">
        <v>7</v>
      </c>
      <c r="D72" s="33"/>
      <c r="E72" s="33"/>
      <c r="F72" s="33" t="s">
        <v>8</v>
      </c>
      <c r="G72" s="33"/>
      <c r="H72" s="33"/>
      <c r="I72" s="33" t="s">
        <v>9</v>
      </c>
      <c r="J72" s="33"/>
      <c r="K72" s="33"/>
      <c r="L72" s="33" t="s">
        <v>10</v>
      </c>
      <c r="M72" s="33"/>
      <c r="N72" s="33"/>
      <c r="O72" s="33" t="s">
        <v>11</v>
      </c>
      <c r="P72" s="33"/>
      <c r="Q72" s="33"/>
      <c r="R72" s="33" t="s">
        <v>12</v>
      </c>
      <c r="S72" s="33"/>
      <c r="T72" s="33"/>
      <c r="U72" s="13"/>
    </row>
    <row r="73" spans="1:21" ht="9" customHeight="1">
      <c r="A73" s="11"/>
      <c r="B73" s="26"/>
      <c r="C73" s="24" t="s">
        <v>13</v>
      </c>
      <c r="D73" s="24" t="s">
        <v>14</v>
      </c>
      <c r="E73" s="24" t="s">
        <v>15</v>
      </c>
      <c r="F73" s="24" t="s">
        <v>13</v>
      </c>
      <c r="G73" s="24" t="s">
        <v>14</v>
      </c>
      <c r="H73" s="24" t="s">
        <v>15</v>
      </c>
      <c r="I73" s="24" t="s">
        <v>13</v>
      </c>
      <c r="J73" s="24" t="s">
        <v>14</v>
      </c>
      <c r="K73" s="24" t="s">
        <v>15</v>
      </c>
      <c r="L73" s="24" t="s">
        <v>13</v>
      </c>
      <c r="M73" s="24" t="s">
        <v>14</v>
      </c>
      <c r="N73" s="24" t="s">
        <v>15</v>
      </c>
      <c r="O73" s="24" t="s">
        <v>13</v>
      </c>
      <c r="P73" s="24" t="s">
        <v>14</v>
      </c>
      <c r="Q73" s="24" t="s">
        <v>15</v>
      </c>
      <c r="R73" s="24" t="s">
        <v>13</v>
      </c>
      <c r="S73" s="24" t="s">
        <v>14</v>
      </c>
      <c r="T73" s="24" t="s">
        <v>15</v>
      </c>
      <c r="U73" s="13"/>
    </row>
    <row r="74" spans="1:21" ht="12" customHeight="1">
      <c r="A74" s="11"/>
      <c r="B74" s="34" t="s">
        <v>16</v>
      </c>
      <c r="C74" s="39">
        <f>C10+C18+C26+C33+C40+C47+C59+C66</f>
        <v>579</v>
      </c>
      <c r="D74" s="39">
        <f>D10+D18+D26+D33+D40+D47+D59+D66</f>
        <v>705</v>
      </c>
      <c r="E74" s="35">
        <f>SUM(C74:D74)</f>
        <v>1284</v>
      </c>
      <c r="F74" s="39">
        <f>F10+F18+F26+F33+F40+F47+F59+F66</f>
        <v>1644</v>
      </c>
      <c r="G74" s="39">
        <f>G10+G18+G26+G33+G40+G47+G59+G66</f>
        <v>2515</v>
      </c>
      <c r="H74" s="35">
        <f>SUM(F74:G74)</f>
        <v>4159</v>
      </c>
      <c r="I74" s="39">
        <f>I10+I18+I26+I33+I40+I47+I59+I66</f>
        <v>1769</v>
      </c>
      <c r="J74" s="39">
        <f>J10+J18+J26+J33+J40+J47+J59+J66</f>
        <v>2902</v>
      </c>
      <c r="K74" s="35">
        <f>SUM(I74:J74)</f>
        <v>4671</v>
      </c>
      <c r="L74" s="39">
        <f>L10+L18+L26+L33+L40+L47+L59+L66</f>
        <v>2310</v>
      </c>
      <c r="M74" s="39">
        <f>M10+M18+M26+M33+M40+M47+M59+M66</f>
        <v>4185</v>
      </c>
      <c r="N74" s="35">
        <f>SUM(L74:M74)</f>
        <v>6495</v>
      </c>
      <c r="O74" s="39">
        <f>O10+O18+O26+O33+O40+O47+O59+O66</f>
        <v>0</v>
      </c>
      <c r="P74" s="39">
        <f>P10+P18+P26+P33+P40+P47+P59+P66</f>
        <v>0</v>
      </c>
      <c r="Q74" s="35">
        <f>SUM(O74:P74)</f>
        <v>0</v>
      </c>
      <c r="R74" s="39">
        <f aca="true" t="shared" si="9" ref="R74:S76">C74+F74+I74+L74+O74</f>
        <v>6302</v>
      </c>
      <c r="S74" s="39">
        <f t="shared" si="9"/>
        <v>10307</v>
      </c>
      <c r="T74" s="40">
        <f>SUM(R74:S74)</f>
        <v>16609</v>
      </c>
      <c r="U74" s="13"/>
    </row>
    <row r="75" spans="1:21" ht="12" customHeight="1">
      <c r="A75" s="11"/>
      <c r="B75" s="34" t="s">
        <v>17</v>
      </c>
      <c r="C75" s="39">
        <f>C11+C19+C27+C34+C41+C60+C67</f>
        <v>451</v>
      </c>
      <c r="D75" s="39">
        <f>D11+D19+D27+D34+D41+D60+D67</f>
        <v>423</v>
      </c>
      <c r="E75" s="35">
        <f>SUM(C75:D75)</f>
        <v>874</v>
      </c>
      <c r="F75" s="39">
        <f>F11+F19+F27+F34+F41+F60+F67</f>
        <v>953</v>
      </c>
      <c r="G75" s="39">
        <f>G11+G19+G27+G34+G41+G60+G67</f>
        <v>1080</v>
      </c>
      <c r="H75" s="35">
        <f>SUM(F75:G75)</f>
        <v>2033</v>
      </c>
      <c r="I75" s="39">
        <f>I11+I19+I27+I34+I41+I60+I67</f>
        <v>1774</v>
      </c>
      <c r="J75" s="39">
        <f>J11+J19+J27+J34+J41+J60+J67</f>
        <v>2352</v>
      </c>
      <c r="K75" s="35">
        <f>SUM(I75:J75)</f>
        <v>4126</v>
      </c>
      <c r="L75" s="39">
        <f>L11+L19+L27+L34+L41+L60+L67</f>
        <v>11</v>
      </c>
      <c r="M75" s="39">
        <f>M11+M19+M27+M34+M41+M60+M67</f>
        <v>11</v>
      </c>
      <c r="N75" s="35">
        <f>SUM(L75:M75)</f>
        <v>22</v>
      </c>
      <c r="O75" s="39">
        <f>O11+O19+O27+O34+O41+O60+O67</f>
        <v>0</v>
      </c>
      <c r="P75" s="39">
        <f>P11+P19+P27+P34+P41+P60+P67</f>
        <v>0</v>
      </c>
      <c r="Q75" s="35">
        <f>SUM(O75:P75)</f>
        <v>0</v>
      </c>
      <c r="R75" s="39">
        <f t="shared" si="9"/>
        <v>3189</v>
      </c>
      <c r="S75" s="39">
        <f t="shared" si="9"/>
        <v>3866</v>
      </c>
      <c r="T75" s="40">
        <f>SUM(R75:S75)</f>
        <v>7055</v>
      </c>
      <c r="U75" s="13"/>
    </row>
    <row r="76" spans="1:21" ht="12" customHeight="1">
      <c r="A76" s="11"/>
      <c r="B76" s="34" t="s">
        <v>11</v>
      </c>
      <c r="C76" s="39">
        <f>C12+C20+C28+C35+C42+C48+C61+C68</f>
        <v>6</v>
      </c>
      <c r="D76" s="39">
        <f>D12+D20+D28+D35+D42+D48+D61+D68</f>
        <v>3</v>
      </c>
      <c r="E76" s="35">
        <f>SUM(C76:D76)</f>
        <v>9</v>
      </c>
      <c r="F76" s="39">
        <f>F12+F20+F28+F35+F42+F48+F61+F68</f>
        <v>1</v>
      </c>
      <c r="G76" s="39">
        <f>G12+G20+G28+G35+G42+G48+G61+G68</f>
        <v>1</v>
      </c>
      <c r="H76" s="35">
        <f>SUM(F76:G76)</f>
        <v>2</v>
      </c>
      <c r="I76" s="39">
        <f>I12+I20+I28+I35+I42+I48+I61+I68</f>
        <v>0</v>
      </c>
      <c r="J76" s="39">
        <f>J12+J20+J28+J35+J42+J48+J61+J68</f>
        <v>1</v>
      </c>
      <c r="K76" s="35">
        <f>SUM(I76:J76)</f>
        <v>1</v>
      </c>
      <c r="L76" s="39">
        <f>L12+L20+L28+L35+L42+L48+L61+L68</f>
        <v>0</v>
      </c>
      <c r="M76" s="39">
        <f>M12+M20+M28+M35+M42+M48+M61+M68</f>
        <v>0</v>
      </c>
      <c r="N76" s="35">
        <f>SUM(L76:M76)</f>
        <v>0</v>
      </c>
      <c r="O76" s="39">
        <f>O12+O20+O28+O35+O42+O48+O61+O68</f>
        <v>445</v>
      </c>
      <c r="P76" s="39">
        <f>P12+P20+P28+P35+P42+P48+P61+P68</f>
        <v>611</v>
      </c>
      <c r="Q76" s="35">
        <f>SUM(O76:P76)</f>
        <v>1056</v>
      </c>
      <c r="R76" s="39">
        <f t="shared" si="9"/>
        <v>452</v>
      </c>
      <c r="S76" s="39">
        <f t="shared" si="9"/>
        <v>616</v>
      </c>
      <c r="T76" s="40">
        <f>SUM(R76:S76)</f>
        <v>1068</v>
      </c>
      <c r="U76" s="13"/>
    </row>
    <row r="77" spans="1:21" ht="13.5" customHeight="1">
      <c r="A77" s="11"/>
      <c r="B77" s="47" t="s">
        <v>12</v>
      </c>
      <c r="C77" s="40">
        <f aca="true" t="shared" si="10" ref="C77:R77">SUM(C74:C76)</f>
        <v>1036</v>
      </c>
      <c r="D77" s="40">
        <f t="shared" si="10"/>
        <v>1131</v>
      </c>
      <c r="E77" s="40">
        <f t="shared" si="10"/>
        <v>2167</v>
      </c>
      <c r="F77" s="40">
        <f t="shared" si="10"/>
        <v>2598</v>
      </c>
      <c r="G77" s="40">
        <f t="shared" si="10"/>
        <v>3596</v>
      </c>
      <c r="H77" s="40">
        <f t="shared" si="10"/>
        <v>6194</v>
      </c>
      <c r="I77" s="40">
        <f t="shared" si="10"/>
        <v>3543</v>
      </c>
      <c r="J77" s="40">
        <f t="shared" si="10"/>
        <v>5255</v>
      </c>
      <c r="K77" s="40">
        <f t="shared" si="10"/>
        <v>8798</v>
      </c>
      <c r="L77" s="40">
        <f t="shared" si="10"/>
        <v>2321</v>
      </c>
      <c r="M77" s="40">
        <f t="shared" si="10"/>
        <v>4196</v>
      </c>
      <c r="N77" s="40">
        <f t="shared" si="10"/>
        <v>6517</v>
      </c>
      <c r="O77" s="40">
        <f t="shared" si="10"/>
        <v>445</v>
      </c>
      <c r="P77" s="40">
        <f t="shared" si="10"/>
        <v>611</v>
      </c>
      <c r="Q77" s="40">
        <f t="shared" si="10"/>
        <v>1056</v>
      </c>
      <c r="R77" s="40">
        <f t="shared" si="10"/>
        <v>9943</v>
      </c>
      <c r="S77" s="40">
        <f>SUM(S74:S76)</f>
        <v>14789</v>
      </c>
      <c r="T77" s="40">
        <f>SUM(T74:T76)</f>
        <v>24732</v>
      </c>
      <c r="U77" s="13"/>
    </row>
    <row r="78" spans="1:21" ht="9.75" customHeight="1">
      <c r="A78" s="11"/>
      <c r="B78" s="47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13"/>
    </row>
    <row r="79" spans="1:24" ht="13.5" customHeight="1">
      <c r="A79" s="11"/>
      <c r="B79" s="37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13"/>
      <c r="W79" t="s">
        <v>25</v>
      </c>
      <c r="X79" t="s">
        <v>26</v>
      </c>
    </row>
    <row r="80" spans="1:21" ht="13.5" customHeight="1">
      <c r="A80" s="11"/>
      <c r="B80" s="37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13"/>
    </row>
    <row r="81" spans="1:24" ht="13.5" customHeight="1">
      <c r="A81" s="11"/>
      <c r="B81" s="37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13"/>
      <c r="W81" t="s">
        <v>27</v>
      </c>
      <c r="X81" s="44">
        <f>T10/T13</f>
        <v>0.7871485943775101</v>
      </c>
    </row>
    <row r="82" spans="1:24" ht="13.5" customHeight="1">
      <c r="A82" s="11"/>
      <c r="B82" s="37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13"/>
      <c r="W82" t="s">
        <v>28</v>
      </c>
      <c r="X82" s="44">
        <f>T18/T21</f>
        <v>0.8824721377912867</v>
      </c>
    </row>
    <row r="83" spans="1:24" ht="13.5" customHeight="1">
      <c r="A83" s="11"/>
      <c r="B83" s="37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13"/>
      <c r="W83" t="s">
        <v>29</v>
      </c>
      <c r="X83" s="44">
        <f>T26/T29</f>
        <v>0.7881165919282511</v>
      </c>
    </row>
    <row r="84" spans="1:24" ht="13.5" customHeight="1">
      <c r="A84" s="11"/>
      <c r="B84" s="37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13"/>
      <c r="W84" t="s">
        <v>30</v>
      </c>
      <c r="X84" s="44">
        <f>T33/T36</f>
        <v>0.7681545636242505</v>
      </c>
    </row>
    <row r="85" spans="1:24" ht="13.5" customHeight="1">
      <c r="A85" s="11"/>
      <c r="B85" s="37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13"/>
      <c r="W85" t="s">
        <v>33</v>
      </c>
      <c r="X85" s="44">
        <f>T40/T43</f>
        <v>0.5949123885644021</v>
      </c>
    </row>
    <row r="86" spans="1:24" ht="13.5" customHeight="1">
      <c r="A86" s="11"/>
      <c r="B86" s="37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13"/>
      <c r="W86" t="s">
        <v>38</v>
      </c>
      <c r="X86" s="44">
        <f>T66/T69</f>
        <v>0.6123076923076923</v>
      </c>
    </row>
    <row r="87" spans="1:24" ht="13.5" customHeight="1">
      <c r="A87" s="11"/>
      <c r="B87" s="37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13"/>
      <c r="W87" t="s">
        <v>32</v>
      </c>
      <c r="X87" s="44">
        <f>T47/T49</f>
        <v>0.988599348534202</v>
      </c>
    </row>
    <row r="88" spans="1:24" ht="13.5" customHeight="1">
      <c r="A88" s="11"/>
      <c r="B88" s="37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13"/>
      <c r="W88" t="s">
        <v>31</v>
      </c>
      <c r="X88" s="44">
        <f>T59/T62</f>
        <v>0.637263339070568</v>
      </c>
    </row>
    <row r="89" spans="1:24" ht="13.5" customHeight="1">
      <c r="A89" s="11"/>
      <c r="B89" s="37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13"/>
      <c r="X89" s="44"/>
    </row>
    <row r="90" spans="1:24" ht="13.5" customHeight="1">
      <c r="A90" s="11"/>
      <c r="B90" s="37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13"/>
      <c r="X90" s="44"/>
    </row>
    <row r="91" spans="1:24" ht="13.5" customHeight="1">
      <c r="A91" s="11"/>
      <c r="B91" s="37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13"/>
      <c r="X91" s="44"/>
    </row>
    <row r="92" spans="1:24" ht="13.5" customHeight="1">
      <c r="A92" s="11"/>
      <c r="B92" s="37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13"/>
      <c r="X92" s="44"/>
    </row>
    <row r="93" spans="1:21" ht="13.5" customHeight="1">
      <c r="A93" s="11"/>
      <c r="B93" s="37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13"/>
    </row>
    <row r="94" spans="1:21" ht="13.5" customHeight="1">
      <c r="A94" s="11"/>
      <c r="B94" s="37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13"/>
    </row>
    <row r="95" spans="1:21" ht="13.5" customHeight="1">
      <c r="A95" s="11"/>
      <c r="B95" s="37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13"/>
    </row>
    <row r="96" spans="1:21" ht="13.5" customHeight="1">
      <c r="A96" s="11"/>
      <c r="B96" s="37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13"/>
    </row>
    <row r="97" spans="1:21" ht="12">
      <c r="A97" s="14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6"/>
    </row>
    <row r="98" spans="1:21" ht="21.75" customHeight="1">
      <c r="A98" s="51"/>
      <c r="B98" s="43">
        <v>36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19"/>
      <c r="U98" s="50"/>
    </row>
  </sheetData>
  <sheetProtection/>
  <printOptions/>
  <pageMargins left="0.35" right="0" top="0" bottom="0.1" header="0.5" footer="0.5"/>
  <pageSetup horizontalDpi="600" verticalDpi="600" orientation="portrait" r:id="rId2"/>
  <rowBreaks count="1" manualBreakCount="1">
    <brk id="51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STUDENTS IN ORDINARY OR HONOURS PROGRAM ACCORDING TO YAR OF STUDY</dc:title>
  <dc:subject/>
  <dc:creator>Office of AVPMI</dc:creator>
  <cp:keywords/>
  <dc:description/>
  <cp:lastModifiedBy>connie</cp:lastModifiedBy>
  <cp:lastPrinted>2013-12-03T14:36:41Z</cp:lastPrinted>
  <dcterms:created xsi:type="dcterms:W3CDTF">1998-01-27T17:51:15Z</dcterms:created>
  <dcterms:modified xsi:type="dcterms:W3CDTF">2013-12-03T14:36:42Z</dcterms:modified>
  <cp:category/>
  <cp:version/>
  <cp:contentType/>
  <cp:contentStatus/>
</cp:coreProperties>
</file>